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Override PartName="/xl/metadata" ContentType="application/binary"/>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mc:AlternateContent xmlns:mc="http://schemas.openxmlformats.org/markup-compatibility/2006">
    <mc:Choice Requires="x15">
      <x15ac:absPath xmlns:x15ac="http://schemas.microsoft.com/office/spreadsheetml/2010/11/ac" url="C:\Users\Borja\Desktop\PROYECTO RIEGO GALARIA\MODIFICACIONES\MODIF 2 - copia\"/>
    </mc:Choice>
  </mc:AlternateContent>
  <bookViews>
    <workbookView xWindow="0" yWindow="0" windowWidth="23040" windowHeight="9192" activeTab="1"/>
  </bookViews>
  <sheets>
    <sheet name="VALORES 2" sheetId="2" r:id="rId1"/>
    <sheet name="RESUMEN PRESUPUESTO Y %" sheetId="3" r:id="rId2"/>
  </sheets>
  <calcPr calcId="162913"/>
  <extLst>
    <ext uri="GoogleSheetsCustomDataVersion2">
      <go:sheetsCustomData xmlns:go="http://customooxmlschemas.google.com/" r:id="rId6" roundtripDataChecksum="5MUipCHkfwIJ+DB5UDGEIxA0KxYjmBHMieGRgE0Pt/o="/>
    </ext>
  </extLst>
</workbook>
</file>

<file path=xl/calcChain.xml><?xml version="1.0" encoding="utf-8"?>
<calcChain xmlns="http://schemas.openxmlformats.org/spreadsheetml/2006/main">
  <c r="E7" i="3" l="1"/>
  <c r="E4" i="3"/>
  <c r="E5" i="3"/>
  <c r="E3" i="3"/>
  <c r="B5" i="3" l="1"/>
  <c r="D5" i="3" s="1"/>
  <c r="B4" i="3"/>
  <c r="C4" i="3" s="1"/>
  <c r="B3" i="3"/>
  <c r="C3" i="3" s="1"/>
  <c r="F3" i="3" s="1"/>
  <c r="C5" i="3" l="1"/>
  <c r="F5" i="3" s="1"/>
  <c r="D4" i="3"/>
  <c r="C7" i="3"/>
  <c r="B7" i="3"/>
  <c r="D3" i="3"/>
  <c r="D7" i="3" s="1"/>
  <c r="F4" i="3"/>
  <c r="G4" i="3" s="1"/>
  <c r="G5" i="3"/>
  <c r="G3" i="3" l="1"/>
  <c r="G7" i="3"/>
  <c r="F7" i="3"/>
</calcChain>
</file>

<file path=xl/sharedStrings.xml><?xml version="1.0" encoding="utf-8"?>
<sst xmlns="http://schemas.openxmlformats.org/spreadsheetml/2006/main" count="1352" uniqueCount="296">
  <si>
    <t>Proyecto Galaria fase 1, Cordovilla.</t>
  </si>
  <si>
    <t>Presupuesto</t>
  </si>
  <si>
    <t>Código</t>
  </si>
  <si>
    <t>Nat</t>
  </si>
  <si>
    <t>Ud</t>
  </si>
  <si>
    <t>Resumen</t>
  </si>
  <si>
    <t>Largura</t>
  </si>
  <si>
    <t>Anch.</t>
  </si>
  <si>
    <t>Subtotal</t>
  </si>
  <si>
    <t>Profun.</t>
  </si>
  <si>
    <t>CanPres</t>
  </si>
  <si>
    <t>PrPres</t>
  </si>
  <si>
    <t>PEC</t>
  </si>
  <si>
    <t>TOTAL PRESUPUESTO</t>
  </si>
  <si>
    <t>PEM</t>
  </si>
  <si>
    <t>1</t>
  </si>
  <si>
    <t>Capítulo</t>
  </si>
  <si>
    <t>OBRA CÍVIL</t>
  </si>
  <si>
    <t>cAP 1</t>
  </si>
  <si>
    <t>1.1</t>
  </si>
  <si>
    <t>Subcapítulo</t>
  </si>
  <si>
    <t>DEMOLICIONES, REPOSICION DE PAVIMENTOS Y DESVÍO DE TRÁFICO</t>
  </si>
  <si>
    <t>CAp2</t>
  </si>
  <si>
    <t>G211A04-8</t>
  </si>
  <si>
    <t>Partida</t>
  </si>
  <si>
    <t>m²</t>
  </si>
  <si>
    <t>DEMOLICIÓN DE SOLERAS Y PAVIMIENTOS</t>
  </si>
  <si>
    <t>cap3</t>
  </si>
  <si>
    <t>Demolición de soleras y pavimentos en todo su espesor, incluidas las sub-capas de firme existente (granular o rígido) y bordillo delimitador, mediante el empleo de medios mecánicos y manuales, incluso p.p. de corte de juntas con sierra de disco y medios auxiliares necesarios para evitar daños a servicios existentes, carga de escombros y transporte del material resultante a vertedero autorizado.</t>
  </si>
  <si>
    <t>Cruces Aceras</t>
  </si>
  <si>
    <t>Cruces Calzadas</t>
  </si>
  <si>
    <t>Cruces Hormigón</t>
  </si>
  <si>
    <t>G211A04-9</t>
  </si>
  <si>
    <t>ud</t>
  </si>
  <si>
    <t>P.A.J.DESVÍO DE TRÁFICO DE VEHÍCULOS PARA EJECUCIÓN DE OBRAS</t>
  </si>
  <si>
    <t>P.A.J. en concepto de desvíos de tráfico de vehículos para ejecución de obras y movimientos de maquinaria durante la obra, incluyendo montaje y desmontaje de elementos de señalización, balizas, vallas, cintas de aviso.</t>
  </si>
  <si>
    <t>G211A04-10</t>
  </si>
  <si>
    <t>P.A.J. DESVÍO DE TRÁFICO DE PEATONES Y BICIS PARA EJECUCIÓN OBRA</t>
  </si>
  <si>
    <t>P.A.J. en concepto de desvíos de tráfico de peatones y bicis para ejecución de obra, incluyendo montaje y desmontaje de elementos de señalización, balizas, vallas, cintas de aviso.</t>
  </si>
  <si>
    <t>G21R02TR1-8</t>
  </si>
  <si>
    <t>DESMONTAJE DE ELEMENTOS DE SEÑALIZACIÓN VERTICAL Y MOBILIARIO URBANO (APARCA BICIS Y/O VALLAS)</t>
  </si>
  <si>
    <t>Desmontaje y retirada de elementos de señalización vertical existentes, incluyendo la demolición de su cimentación, carga y transporte de todo el material a almacenes municipales o lugar donde indique la Dirección de las obras.</t>
  </si>
  <si>
    <t>G21DB01-8</t>
  </si>
  <si>
    <t>m</t>
  </si>
  <si>
    <t>DESMONTAJE DE TUBERÍA DE FIBROCEMENTO</t>
  </si>
  <si>
    <t>Desmontaje y retirada de tubería existente de fibrocemento de cualquier diámetro por parte de empresa autorizada, incluso carga y transporte a gestor autorizado, p.p. de desmontaje de válvulas, piecerío y cualquier otro elemento. Se incluyen proyectos y tramitaciones necesarias.</t>
  </si>
  <si>
    <t>G219FR1-13</t>
  </si>
  <si>
    <t>FRESADO DE PAVIMIENTO DE MBC EN CALZADA</t>
  </si>
  <si>
    <t>Fresado de pavimento de mezcla bituminosa de espesor variable y posterior barrido de superficie, incluso carga de material fresado sobre camión y transporte a vertedero. Medido por centímetro de espesor.</t>
  </si>
  <si>
    <t>G22102_13</t>
  </si>
  <si>
    <t>m³</t>
  </si>
  <si>
    <t>P.A.J. EXCAVACIÓN EN DESMONTE</t>
  </si>
  <si>
    <t>P.A.J. Excavación en zona de desmonte en cualquier tipo de terreno, incluso roca, con medios mecánicos, carga sobre camión y transporte a gestor autorizado o lugar de empleo.</t>
  </si>
  <si>
    <t>G22602-8</t>
  </si>
  <si>
    <t>EXPLANADA CON SUELOS SELECCIONADOS PROCEDENTE DE PRÉSTAMOS</t>
  </si>
  <si>
    <t>Explanada con suelos seleccionados procedente de préstamos con CBR&gt;20, incluyendo carga, transporte, canon de adquisición en préstamo, extendido, humectación y compactación. Totalmente terminado.</t>
  </si>
  <si>
    <t>Relleno zanjas calzada</t>
  </si>
  <si>
    <t>G22920-8</t>
  </si>
  <si>
    <t>ZAHORRA ARTIFICIAL 0/40</t>
  </si>
  <si>
    <t>Zahorra artificial 0/40 puesta en obra, extendida y compactada al 98 % PM, incluso preparación de la superficie de asiento, medida sobre perfil.</t>
  </si>
  <si>
    <t>Reposiciones aceras y paseos</t>
  </si>
  <si>
    <t>G22921-8</t>
  </si>
  <si>
    <t>RELLENO ASIENTO TUBERÍA GRAVILLA CALIZA 8/12</t>
  </si>
  <si>
    <t>Relleno de zanjas con material granular, gravilla caliza de tamaño 8-12 mm máximo, en cama y protección de tuberías, incluso acopios, carga y transporte, extendido en zanja, refino de coronación y taludes, apisonado, herramientas y medios auxiliares.</t>
  </si>
  <si>
    <t>G22922-8</t>
  </si>
  <si>
    <t>PASATUBOS DE TUBO COARRUGADO DE Ø90 MM</t>
  </si>
  <si>
    <t>Suministro y colocación de tubo coarrugado de polietileno de doble pared de Ø90 mm para cruce de zonas hormigonadas (aceras, soleras, viales, etc.), incluyendo  colocación y alineado del tubo, relleno y compactado posterior con zahorra o material adecuado, y reposición del pavimento afectado hasta capa base (no incluye solado o asfaltado final). Incluye medios auxiliares, herramientas y limpieza final de la zona.</t>
  </si>
  <si>
    <t>G965A01-8</t>
  </si>
  <si>
    <t>BORDILLO DE HORMIGÓN 25 x 15 CM</t>
  </si>
  <si>
    <t>Bordillo de hormigón prefabricado acabado bicapa de cuarzo, con sección normalizada de 25x15 cm biselado, fabricado según UNE-EN 1340, colocado sobre base de hormigón HNE-15/P/20, incluso rejuntado con mortero de cemento, totalmente colocado.</t>
  </si>
  <si>
    <t>G965A02-8</t>
  </si>
  <si>
    <t>BORDILLO REMONTABLE ISLETA 25x12x7</t>
  </si>
  <si>
    <t>Bordillo de hormigón prefabricado remontable acabado bicapa de cuarzo, con sección normalizada de 25x12x7 cm, fabricado según UNE-EN 1340, colocado sobre base de hormigón HNE-15/P/20, incluso rejuntado con mortero de cemento, totalmente colocado.</t>
  </si>
  <si>
    <t>G978002-8</t>
  </si>
  <si>
    <t>RIGOLA HORMIGÓN HNE-25 DIMENSIONES 40x15x12 CM</t>
  </si>
  <si>
    <t>Rigola de hormigón tipo HNE-25 tamaño máx. del árido 20 mm, de dimensiones 0.40x0.15x0.12 m, incluso encofrado y desencofrado, enlucido con cemento y parte proporcional de ejecución de juntas, totalmente terminada.</t>
  </si>
  <si>
    <t>G9G2A2-8</t>
  </si>
  <si>
    <t>PAVIMIENTO DE HORMIGÓN HNE-20 CEPILLADO e=20 CM</t>
  </si>
  <si>
    <t>Pavimento de hormigón HNE-20 en capa de 20 cm de espesor, de consistencia plástica, tamaño máximo del árido 20 mm, vertido desde camión, tendido, regleado, vibrado manual, acabado superficial cepillado, incluso p/p. de juntas de retracción y dilatación. Totalmente acabado.</t>
  </si>
  <si>
    <t>G9C2C002-13</t>
  </si>
  <si>
    <t>PAVIMEINTO DE BALDOSA HIDRÁULICA 30x30x4 mod. PODOTÁCTIL</t>
  </si>
  <si>
    <t>Pavimento de baldosa hidráulica podotáctil (modelo botones y tiras Ayto. de Logroño) de medidas 30x30 cm y 4 cms de espesor, de colores a definir por la Dirección Facultativa, puesta en obra, asentada sobre capa de mortero de cemento de espesor medio 4 cm, consistencia seca, extendido y nivelado, espolvoreado superficial de cemento, maceado de baldosas y baldeado de agua, incluso p.p. de ejecución de juntas de dilatación y baldosas especiales podotáctiles.</t>
  </si>
  <si>
    <t>G9J1A1-8</t>
  </si>
  <si>
    <t>RIEGO DE IMPRESIÓN DE IMPRIMACIÓN C60BF4 IMP</t>
  </si>
  <si>
    <t>Riego de imprimación con emulsión bituminosa tipo C60BF4 IMP, con una dotación de 1 kg/m2, incluso barrido y preparación de la superficie.</t>
  </si>
  <si>
    <t>G9J1B1_21</t>
  </si>
  <si>
    <t>RIEGO ADHERENCIA C60B3 ADH</t>
  </si>
  <si>
    <t>Riego de adherencia con emulsión bituminosa tipo C60B3 ADH, con una dotación de 0,5 kg/m2, incluso barrido previo.</t>
  </si>
  <si>
    <t>G9H181A-12</t>
  </si>
  <si>
    <t>t</t>
  </si>
  <si>
    <t>MEZCLA BITUMINOSA CALIENTE CAPA BASE O INETRMEDIA EXCEPTO BETÚN</t>
  </si>
  <si>
    <t>Mezcla bituminosa continua en caliente tipo AC 32 base 50/70 G o tipo AC22 bin S , con árido calizo o silíceo, extendida y compactada. Sin incluir betún asfáltico.</t>
  </si>
  <si>
    <t>Reposición cruces calzada</t>
  </si>
  <si>
    <t>G9H104B-12</t>
  </si>
  <si>
    <t>MEXCLA BITUMINOSA CALIENTE CAPA RODADIRA. EXCEPTO BETÚN</t>
  </si>
  <si>
    <t>Mezcla bituminosa continua en caliente tipo AC 16 surf 50/70 S, con árido ofítico, extendida y compactada. Sin incluir betún asfáltico.</t>
  </si>
  <si>
    <t>G99HH01-8</t>
  </si>
  <si>
    <t>BETÚN ASFÁLTICO 50/70</t>
  </si>
  <si>
    <t>Betún asfáltico 50/70 empleado en la fabricación de mezclas bituminosas en caliente puesto a pie de planta.</t>
  </si>
  <si>
    <t>Base</t>
  </si>
  <si>
    <t>Rodadura</t>
  </si>
  <si>
    <t>1.2</t>
  </si>
  <si>
    <t>ALUMBRADO TELECOMUNICACIÓN, ALUMBRADO PÚBLICO Y OTROS SERVICIOS</t>
  </si>
  <si>
    <t>0100000024</t>
  </si>
  <si>
    <t>PUESTA A COTA DE MARCOS Y TAPAS DE ARQUETAS EXISTENTES</t>
  </si>
  <si>
    <t>Puesta a cota de marcos y tapas de arquetas existentes.</t>
  </si>
  <si>
    <t>CANACIM1</t>
  </si>
  <si>
    <t>CIMIENTO ANCLAJE 60x60x120CM</t>
  </si>
  <si>
    <t>Cimiento de anclaje de columna de 60x60x120 cm de HNE-20, incluso cuatro pernos de anclaje M-22x700 mm con plantilla, tuberia de PVC 110 mm de diámetro, excavación y retirada de productos sobrantes a gestor autorizado.</t>
  </si>
  <si>
    <t>CANACIM2</t>
  </si>
  <si>
    <t>CIMIENTO ANCLAJE 45x45x80cm</t>
  </si>
  <si>
    <t>Cimiento de anclaje de columna de 45x45x80 cm de HNE-20, incluso cuatro pernos de anclaje M-16x500 mm con plantilla, tuberia de PVC 90 mm de diámetro, excavación y retirada de productos sobrantes a gestor autorizado.</t>
  </si>
  <si>
    <t>CANALU02</t>
  </si>
  <si>
    <t>CANAL. ALUMBRADO ACERA</t>
  </si>
  <si>
    <t>Canalización subterránea compuesta por apertura de zanja con medios mecánicos, perfilado y limpieza del fondo a mano, 2 tubos de PVC diámetro 110, cama y cubrición de tubos con hormigón de HNE-15, relleno y compactación de la zanja con materiales procedentes de la excavación y retirada de sobrantes a gestor autorizado, según sección de planos.</t>
  </si>
  <si>
    <t>CANALU03</t>
  </si>
  <si>
    <t>CANAL. ALUMBRADO CALZADA</t>
  </si>
  <si>
    <t>Canalización subterránea compuesta por apertura de zanja con medios mecánicos, perfilado y limpieza del fondo a mano, 3 tubos de PVC diámetro 110, cama y cubrición de tubos con hormigón de HNE-15, relleno y compactación de la zanja con materiales procedentes de la excavación y retirada de sobrantes a gestor autorizado, según sección de planos.</t>
  </si>
  <si>
    <t>ALUM0073</t>
  </si>
  <si>
    <t>CABLE RV 0,6/1 Kv 4x10MM2 Cu</t>
  </si>
  <si>
    <t>Cable tipo RV 0,6/1 Kv de 4x10 mm2, instalado en canalización subterránea, p.p. de conexiones y empalmes. Totalmente instalado.</t>
  </si>
  <si>
    <t>ALUM0083</t>
  </si>
  <si>
    <t>CABLE COBRE desn.1x35MM2</t>
  </si>
  <si>
    <t>Cable de cobre desnudo de 1x35 mm2 de sección, soldadura aluminotérmica, conexión a picas y tendido de cable en terreno natural (externo a canalizacion), completo y colocado.</t>
  </si>
  <si>
    <t>TRASLS002</t>
  </si>
  <si>
    <t>DESMONTE Y TRASLADO DE ILUMNARIA 5 METROS</t>
  </si>
  <si>
    <t>Desmontaje y traslado de báculo y luminaria existente de 5 metros de altural, incluyendo desconexión eléctrica, demolición de cimentación, carga, traslado hasta nueva ubicación y reconexión eléctrica.</t>
  </si>
  <si>
    <t>GF32150-13</t>
  </si>
  <si>
    <t>TUBERÍA FUNDICIÓN DUCTIL DN 150 MM</t>
  </si>
  <si>
    <t>Tubería de fundición dúctil de DN 150 mm, P.N. 20 (ISO-2531) con revestimiento interior de mortero de cemento y revestimiento exterior reforzado de zinc-aluminio con capa de acabado epoxi azul, gama PAM natural o similar, clase de presión C40 según norma UNE-EN 545:2011, incluso p.p. de junta de elastómero EPDM, incluyendo la excavación de la zanja en cualquier tipo de terreno, suministro y colocación del tubo, arena lavada en cama y recubrimiento de tubería, relleno y compactación del resto de la zanja con zahorra natural, banda de señalización, p.p. de piezas especiales y conexiones, pruebas de presión y estanqueidad.</t>
  </si>
  <si>
    <t>GN12150-13</t>
  </si>
  <si>
    <t>VÁLVULA COMPUERTA DN 150 MM</t>
  </si>
  <si>
    <t>Válvula de compuerta embridada de DN 150 mm en fundición dúctil, PN16, asiento inglés con cierre elástico, incluso p.p. de piezas especiales y tornillería, montada y probada. Colocada sobre solera de hormigón HNE/20/P/20, incluyendo registro trampillón tipo pera de AVK o similar, cuerpo de HDPE de 280 mm de altura y tapa de fundición gris cuadrada de 190x190 mm, totalmente terminado según diseño de planos.</t>
  </si>
  <si>
    <t>PAGAP02</t>
  </si>
  <si>
    <t>PAJ</t>
  </si>
  <si>
    <t>PARTIDA ALZADA A JUSTIFICAR POR DESVIO O PROTECCIÓN DE RED DE GAS EXISTENTE</t>
  </si>
  <si>
    <t>Partida alzada a justificar por posibles trabajos de desvío o protección de red existente NEDGIA en zonas a renovar.</t>
  </si>
  <si>
    <t>PAIDEP01</t>
  </si>
  <si>
    <t>PARTIDA ALZADA A JUSTIFICAR POR DESVIO O PROTECCIÓN DE RED I-DE EXISTENTE</t>
  </si>
  <si>
    <t>Partida alzada a justificar por posibles trabajos de desvío o protección de red existente I-DE en zonas a renovar.</t>
  </si>
  <si>
    <t>PATELP01</t>
  </si>
  <si>
    <t>PARTIDA ALZADA A JUSTIFICAR POR DESVIO O PROTECCIÓN DE RED TELECOMUNICACIÓNES EXISTENTE</t>
  </si>
  <si>
    <t>Partida alzada a justificar por posibles trabajos de desvío o protección de redes existentes de Telecomunicaciones en zonas a renovar.</t>
  </si>
  <si>
    <t>pasos peatones sobreelevados</t>
  </si>
  <si>
    <t>GBA1B02-8</t>
  </si>
  <si>
    <t>MARCA VIAL PLÁSTICA CINTINUA O DISCONTINUA 10 CM</t>
  </si>
  <si>
    <t>Marca vial reflexiva blanca o amarilla, de 10 cm de ancho, ejecutada con espray plástico en frio y aplicación de microesferas de vidrio, incluyendo el premarcaje. Longitud realmente pintada, descontando vanos.</t>
  </si>
  <si>
    <t>GBA314-8</t>
  </si>
  <si>
    <t>PINTURA ACRÍLICA EN SÍMBOLOS Y FLECHAS</t>
  </si>
  <si>
    <t>Pintura acrílica con adicción manual de antideslizante en símbolos y flechas de cualquier color, incluso barrido del pavimento.</t>
  </si>
  <si>
    <t>Cebreados</t>
  </si>
  <si>
    <t>Cedas</t>
  </si>
  <si>
    <t>Flechas simples</t>
  </si>
  <si>
    <t>Flechas dobles</t>
  </si>
  <si>
    <t>GBA313-8</t>
  </si>
  <si>
    <t>PINTURA PLÁSTICA ANTIDESLEZANTE</t>
  </si>
  <si>
    <t>Pintura plástica antideslizante de dos componentes de aplicación en frío, rugosa, incluso barrido previo del pavimento.</t>
  </si>
  <si>
    <t>1.3</t>
  </si>
  <si>
    <t>GESTIÓN DE RESIDUOS</t>
  </si>
  <si>
    <t>GG170302</t>
  </si>
  <si>
    <t>Gestión de Mezclas bituminosas distintas a las del código 17 03 01</t>
  </si>
  <si>
    <t>Mezclas bituminosas distintas de las especificadas en el código 17 03 01 entregadas en vertedero.( RCD 17 03 02).</t>
  </si>
  <si>
    <t>Demolición pavimentos</t>
  </si>
  <si>
    <t>Fresados</t>
  </si>
  <si>
    <t>GG170504</t>
  </si>
  <si>
    <t>Gestión de tierras y piedras distintas de las especificadas en el código 17.05.03</t>
  </si>
  <si>
    <t>Tierras y piedras distintas de las especificadas en el código 17 05 03, entregadas en vertedero.( RCD 17 05 04).</t>
  </si>
  <si>
    <t>Excavación en desmonte</t>
  </si>
  <si>
    <t>GG170600</t>
  </si>
  <si>
    <t>Carga y transporte de residuos valorizables</t>
  </si>
  <si>
    <t>Carga y transporte de residuos valorizables (madera, metales, envases, plásticos, etc) generados en obra, incluido el canon de vertido.</t>
  </si>
  <si>
    <t>GG170601</t>
  </si>
  <si>
    <t>Suministro de big bag para recogida y transporte de residuos</t>
  </si>
  <si>
    <t>Suministro de big bag para recogida y transporte de residuos.</t>
  </si>
  <si>
    <t>GG170605</t>
  </si>
  <si>
    <t>Materiales de construcción que contienen amianto</t>
  </si>
  <si>
    <t>Gestión en planta autorizada de materiales de construcción que contienen AMIANTO. (R.C.D 17 06 05).</t>
  </si>
  <si>
    <t>GG170606</t>
  </si>
  <si>
    <t>Tubería antigua de abasticicmiento de riego</t>
  </si>
  <si>
    <t>Retirada, carga y transporte de tubería de riego de ploliethyleno a vertedero.</t>
  </si>
  <si>
    <t>2</t>
  </si>
  <si>
    <t>RIEGO</t>
  </si>
  <si>
    <t xml:space="preserve">MSD.RI.01    </t>
  </si>
  <si>
    <t>SONDEOS RIEGO ACTUAL</t>
  </si>
  <si>
    <t>Sondeo, localización e inspección de la red de riego existente, incluyendo identificación de trazados, arquetas, válvulas, tuberías y elementos auxiliares, mediante catas manuales puntuales y comprobación de funcionamiento. Incluye mano de obra especializada, medios auxiliares y señalización provisional. No incluye reparación ni sustitución de elementos.</t>
  </si>
  <si>
    <t xml:space="preserve">MSD.RI.02 </t>
  </si>
  <si>
    <t>APERTURA Y CIERRE DE ZANJAS 0.60X0.40 MI/DESBROCES</t>
  </si>
  <si>
    <t>Apertura y cierre de zanja, en todo tipo de terrenos, por medios mecánicos de 0,6x0,40 m de dimensiones mínimas, relleno con materiales de la excavación exentos de piedras y formación de caballeros. Se valorará cuando sólo discurra un tubo la apertura con zanjadora, si bien el estado suelto del terreo poco asentado no garantiza la estabilidad de las paredes de la zanja. Se valorará también el uso de arado topo con reja vibrante previa aprobación de la dirección cuando sólo discurra una tubería por la zanja. El cálculo de zanjas se ha realizado contando con que puedan discurrir varias tuberías por cada zanja, durante la ejecución se valorará la optimización de enterrar varios tubos por la misma zanja, liquidandose únicamente los metros de zanja realmente ejecutados.con desbroce previo del terreno, incluyendo la retirada de plantaciones (poda, tala y/o destoconado de arbustos y árboles de cualquier porte), transporte de broza y demás material vegetal a gestor incluso canon de vertido.</t>
  </si>
  <si>
    <t>MSD.RI.04</t>
  </si>
  <si>
    <t>PURGAR CIRCUITOS</t>
  </si>
  <si>
    <t>Purgado, limpieza y puesta en servicio de los circuitos de riego tras reparación o modificación de la red, incluyendo la retirada temporal de toberas/boquillas de los aparatos emergentes (aspersores y difusores), apertura de válvulas y paso de agua para arrastre de sedimentos, comprobación de presiones y caudales, reposición y ajuste de las toberas, verificación del correcto funcionamiento y alcance de los emisores.
Incluye mano de obra especializada, pequeñas herramientas, medios auxiliares y desplazamientos dentro de la obra.</t>
  </si>
  <si>
    <t xml:space="preserve">MSD.RI.05   </t>
  </si>
  <si>
    <t>TUBERÍA POLIETILENO PE 100 PN 16  DIAM.EXT.63 MM</t>
  </si>
  <si>
    <t xml:space="preserve">Tubería de polietileno, presión nominal 16 kg/cm2, incluyendo parte proporcional de accesorios y piezas especiales electrosoldados para conectar a la red de riego a la tubería de abastecimiento.,... fabricada s/ normas UNE 51.131, totalmente instalada y probada, diámetro exterior 63 mm.
</t>
  </si>
  <si>
    <t xml:space="preserve">MSD.RI.06    </t>
  </si>
  <si>
    <t>TUBERÍA POLIETILENO PE 100 PN 10  DIAM.EXT.63 MM</t>
  </si>
  <si>
    <t xml:space="preserve">Tubería de polietileno, presión nominal 16 kg/cm2, incluyendo parte proporcional de accesorios y piezas especiales para conectar a la red de riego a la tubería de abastecimiento.,... fabricada s/ normas UNE 51.131, totalmente instalada y probada, diámetro exterior 63 mm.
</t>
  </si>
  <si>
    <t xml:space="preserve">MSD.RI.07    </t>
  </si>
  <si>
    <t>TUBERÍA POLIETILENO PE 100 PN 10, DIAM.EXT.50 MM</t>
  </si>
  <si>
    <t>Tubería de polietileno, presión nominal 10 kg/cm2, incluyendo parte proporcional de accesorios y piezas especiales para conectar a válvulas, bocas de riego, riego local,... fabricada s/ normas UNE 51.131, totalmente instalada y probada, diámetro exterior 50 mm.</t>
  </si>
  <si>
    <t xml:space="preserve">MSD.RI.08    </t>
  </si>
  <si>
    <t>TUBERÍA POLIETILENO PE 40 PN 6, DIAM.EXT.25MM</t>
  </si>
  <si>
    <t>Tubería de polietileno, presión nominal 6 kg/cm2, incluyendo parte proporcional de accesorios y piezas especiales para conectar al riego localizado,... fabricada s/ normas UNE 51.131, totalmente instalada y probada, diámetro exterior 32 mm.</t>
  </si>
  <si>
    <t xml:space="preserve">MSD.RI.09    </t>
  </si>
  <si>
    <t>INSTALACIÓN DE ELECTROVÁLVULA PGA-IVM 100 DE 1"</t>
  </si>
  <si>
    <t>Suministro e instalación de electroválvulas modelo 100 PGA-IVM de 1” rosca hembra BSP. Instalación línea/ángulo. Con regulador de caudal y solenoide IVM (Integrated Valve Module), marca Rainbird o equivalente, para el control automático de sectores de riego. Incluye: Conexión hidráulica con LLAVE DE PASO TIPO JIMTEN PP díametro de 32 mm. Conexionado eléctrico de baja tensión (24 V) con cableado estanco, hasta colector o programador. Comprobación de estanqueidad y verificación del funcionamiento eléctrico e hidráulico.
Alojamiento en arqueta técnica nueva.</t>
  </si>
  <si>
    <t xml:space="preserve">MSD.RI.10    </t>
  </si>
  <si>
    <t>INSTALACIÓN DE ELECTROVÁLVULA MAESTRA 200 PEB DE 2” 24V.</t>
  </si>
  <si>
    <t>Suministro e instalación de electroválvulas MAESTRA POR CADA FASE modelo PEB-2000 de 2" rosca hembra BSP de 24v. Con regulador de caudal.Reforzada con fibra de vidrio marca Rainbird o equivalente, para el control automático de sectores de riego. Incluye:Conexión hidráulica con tubería de METÁLICOS GALVANIZADOS, con LLAVE DE PASO TIPO TULLER. Conexionado eléctrico de baja tensión (24 V) con cableado estanco, hasta colector o programador. Comprobación de estanqueidad y verificación del funcionamiento eléctrico e hidráulico.
Alojamiento en arqueta técnica nueva.</t>
  </si>
  <si>
    <t xml:space="preserve">MSD.RI.11   </t>
  </si>
  <si>
    <t>INSTALACIÓN DE ELECTROVÁLVULA PGA-IVM 200 DE 2"</t>
  </si>
  <si>
    <t>Suministro e instalación de electroválvulas modelo PGA-IVM 200 de 2" rosca hembra BSP. Instalación línea/ángulo. Con regulador de caudal y solenoide IVM (Integrated Valve Module), marca Rainbird o equivalente, para el control automático de sectores de riego. Incluye:Conexión hidráulica Conexión hidráulica con LLAVE DE PASO TIPO JIMTEN PP díametro de 63 mm. Conexionado eléctrico de baja tensión (24 V) con cableado estanco, hasta colector o programador. Comprobación de estanqueidad y verificación del funcionamiento eléctrico e hidráulico.
Alojamiento en arqueta técnica nueva.</t>
  </si>
  <si>
    <t xml:space="preserve">MSD.RI.13   </t>
  </si>
  <si>
    <t>REDUCTOR DE PRESIÓN DIAL PRS</t>
  </si>
  <si>
    <t>Suministro y instalación de regulador de presión modelo PRS-Dial para válvulas PGA, PEB, PESB y BPE. Regula y mantiene una presión de salida constante de 1,04 a 6,9 bar dentro de ±0,21 bar, comprobado y en funcionamiento.</t>
  </si>
  <si>
    <t xml:space="preserve">MSD.RI.14   </t>
  </si>
  <si>
    <t>ARQUETA SERIE VB HDPE RAINBIRD STD-H</t>
  </si>
  <si>
    <t>Arqueta rectangular Estándar. Fabricada en HDPE. Cuerpo negro y tapa verde con tornillo hexagonal. Largo x ancho x alto = 59 x 49 x 30,7 cm. 13 lengüetas precortadas para el acceso de tuberías. Tapa con bordes biselados. Ranura para facilitar la extracción de la tapa. Alta resistencia a cargas laterales gracias a los laterales corrugados y una base ancha. Colocadas y niveladas.</t>
  </si>
  <si>
    <t xml:space="preserve">MSD.RI.15   </t>
  </si>
  <si>
    <t>ARQUETA SERIE VB HDPE RAINBIRD VBJMBH</t>
  </si>
  <si>
    <t>Arqueta rectangular Jumbo. Fabricada en HDPE. Cuerpo negro y tapa verde con tornillo hexagonal. Largo x ancho x alto = 70,1 x 53,3 x 30,70,1 cm. 2 lengüetas precortadas para el acceso de tuberías. Tapa con bordes biselados. Ranura para facilitar la extracción de la tapa. Alta resistencia a cargas laterales gracias a los laterales corrugados y una base ancha.</t>
  </si>
  <si>
    <t xml:space="preserve">MSD.RI.16   </t>
  </si>
  <si>
    <t>SENSOR DE CAUDAL UTLRASÓNICO DE 1½" UFS150BSP.</t>
  </si>
  <si>
    <t>Instalación de sensor de Caudal Ultrasónico de 1½" UFS150BSP.
Sensor de caudal por ultrasonido con rosca hembra BSP de 1½". Rango de caudal entre 114 - 24.984 l/h. Completamente terminado y en funcionamiento.</t>
  </si>
  <si>
    <t xml:space="preserve">MSD.RI.18   </t>
  </si>
  <si>
    <t>LÍNEA ELÉCTRICA BLUE SYSTEM 2X2,5 MM2</t>
  </si>
  <si>
    <t>Línea eléctrica de programador de riego, cable de 2 x 2,5 mm², Ø11mm. Se suministra en rollos de 500 m, para alimentación de electroválvulas por línea de zanjas para las tuberías de riego, instalada zanja y cintada a la tubería de riego, i/ excavación en zanja en terreno de consistencia dura, i/vulcanizado de empalmes con cinta especial y conectores estancos, instalada.</t>
  </si>
  <si>
    <t xml:space="preserve">MSD.RI.19   </t>
  </si>
  <si>
    <t>CONECTOR ELÉCTRICO ESTANCO WC20,</t>
  </si>
  <si>
    <t>Suministro y instalación de conector eléctrico estanco WC20.
Conector para un máximo de 3 cables de 4 mm² (600V máx).</t>
  </si>
  <si>
    <t xml:space="preserve">MSD.RI.20   </t>
  </si>
  <si>
    <t>PASATUBOS DE Ø63 COARRUGADO PARA CABLES</t>
  </si>
  <si>
    <t>Suministro y colocación de tubo coarrugado de polietileno de doble pared de Ø63 mm para la linea de cable en todos los terrenos, incluyendo: colocación y alineado del tubo, relleno y compactado posterior con zahorra o material adecuado. Incluye medios auxiliares, herramientas y limpieza final de la zona.</t>
  </si>
  <si>
    <t xml:space="preserve">MSD.RI.23   </t>
  </si>
  <si>
    <t>CARTUCHO DE COMMUNICACIÓN DE RED IQ-4G 1Y</t>
  </si>
  <si>
    <t>Suministro e instalación de cartucho de comunicación de red IQ-4G 1Y.
Cartucho de comunicación 4G (Celular) para IQ con tarjeta SIM con 1 año de comunicación. Incluye plan de Asistencia Técnica vía Chat GSP IQ Light durante 1 año.</t>
  </si>
  <si>
    <t xml:space="preserve">MSD.RI.24   </t>
  </si>
  <si>
    <t>PROTECCIÓN DE LINEA LX IVM SD</t>
  </si>
  <si>
    <t>Suministro e instalación de protección de línea LX IVM SD para sistemas IVM de 2 hilos</t>
  </si>
  <si>
    <t xml:space="preserve">MSD.RI.25   </t>
  </si>
  <si>
    <t>SOLENOIDE CON MÓDULO IVM</t>
  </si>
  <si>
    <t>Suministro e instalación de solenoide LX IVM SOL.
Solenoide con módulo IVM integrado para la conexión de válvulas comerciales RAIN BIRD al programador de 2 hilos ESP LX IVM. Completamente terminado y en funcionamiento.</t>
  </si>
  <si>
    <t xml:space="preserve">MSD.RI.28   </t>
  </si>
  <si>
    <t>ASPERSOR EMERGENTE SERIE 5005 PLUS – RAIN BIRD (SUSTITUTO ASPERSOR SUPER 700 TORO)</t>
  </si>
  <si>
    <t>Instalación de aspersor emergente Rain Bird serie 5005 Plus, de turbina, con sector y alcance regulables, adecuado para riego de zonas verdes y praderas de tamaño medio.
La partida incluye: colocación del aspersor sobre codo oscilante o articulado, conexión a la red de riego existente mediante toma roscada, aplomado y nivelación a ras de terreno terminado, regulación de sector y alcance, ajuste de presión y caudal, comprobación de estanqueidad, pruebas de funcionamiento y puesta en marcha.
Incluye mano de obra, pequeño material auxiliar, medios auxiliares y cuantos trabajos sean necesarios para su correcta ejecución.</t>
  </si>
  <si>
    <t xml:space="preserve">MSD.RI.29   </t>
  </si>
  <si>
    <t>DIFUSOR EMERGENTE 1804 SAM – RAIN BIRD (SUSTITUTO Difusores S-70 TORO)</t>
  </si>
  <si>
    <t>Instalación de difusor emergente Rain Bird modelo 1804 SAM, con sistema SAM (Seal-A-Matic) antidrenaje incorporado, adecuado para riego de zonas verdes, parterres y praderas, evitando el vaciado de la línea en pendientes.
La partida incluye: colocación del cuerpo del difusor, conexión a la red de riego mediante toma roscada, instalación de boquilla compatible (incluida), aplomado y nivelación a ras de terreno terminado, ajuste de alcance y sector según diseño, comprobación de estanqueidad, pruebas de funcionamiento y puesta en marcha.
Incluye mano de obra, pequeño material auxiliar, medios auxiliares y cuantos trabajos sean necesarios para su correcta ejecución.</t>
  </si>
  <si>
    <t>3</t>
  </si>
  <si>
    <t>JARDINERIA</t>
  </si>
  <si>
    <t>MSD.JAR.01</t>
  </si>
  <si>
    <t>PROTECCION INDIVIDUAL DE ARBOLADO</t>
  </si>
  <si>
    <t>Protección del arbolado existente frente a daños durante la ejecución de las obras, mediante colocación de tubería flexible alrededor del tronco y protección exterior con tablas de encofrar, correctamente fijadas y separadas del tronco para evitar rozaduras. Incluye suministro de materiales, mano de obra, medios auxiliares, colocación, mantenimiento durante la obra y retirada final.</t>
  </si>
  <si>
    <t>MSD.JAR.02</t>
  </si>
  <si>
    <t>m2</t>
  </si>
  <si>
    <t>SALVAR ESPECIES Y INVIVERAR</t>
  </si>
  <si>
    <t>Levantado, trasplante y acopio en vivero temporal de vegetación herbácea y subarbustiva existente afectada por las obras, incluyendo extracción manual con cepellón, transporte interno, plantación provisional en vivero temporal, riegos, mantenimiento y cuidados durante el periodo de obra, y posterior reposición en su ubicación definitiva. Incluye mano de obra, medios auxiliares, materiales necesarios y retirada del vivero temporal, garantizando la supervivencia de la vegetación.</t>
  </si>
  <si>
    <t>MSD.JAR.03</t>
  </si>
  <si>
    <t>RESIEMBRA ZANJAS</t>
  </si>
  <si>
    <t>Relleno y compactación de la zanja hasta 2m de anchura. Aporte de tierra vegetal en capa superior. Refino y nivelación del terreno. 
Siembra de mezcla de césped rústico o pradera herbácea. Tapado ligero, riego inicial y primer establecimiento de la cubierta vegetal.
Mano de obra, maquinaria ligera y medios auxiliares necesarios para la correcta ejecución.</t>
  </si>
  <si>
    <t>Proyecto Galaria fase 2, Cordovilla.</t>
  </si>
  <si>
    <t>ALUMBRADO TELECOMUNICACIÓN, ALUMBRADO PÚBLICO Y OTORS SERVICIOS</t>
  </si>
  <si>
    <t>CANAARQ4</t>
  </si>
  <si>
    <t>ARQUETA 60x60x80CM + marco-tapa</t>
  </si>
  <si>
    <t>Arqueta de polipropileno reforzado para registro de canalización de alumbrado público de medidas interiores 60x60x80cm, sin fondo, incluso excavación, con marco y tapa cuadrada de 60x60cm de fundición dúctil clase C-250 según norma UNE EN 124, con inscripción de "ALUMBRADO PÚBLICO", recibido con mortero de cemento, incluso p.p. de remates y conexiones.Todo ello totalmente terminado según detalle de planos.</t>
  </si>
  <si>
    <t>Suministro e instalación de electroválvulas modelo 100 PGA-IVM de 1” rosca hembra BSP. Instalación línea/ángulo. Con regulador de caudal y solenoide IVM (Integrated Valve Module), marca Rainbird o equivalente, para el control automático de sectores de riego. Incluye: Conexión hidráulica Conexión hidráulica con LLAVE DE PASO TIPO JIMTEN PP díametro de 32 mm. Conexionado eléctrico de baja tensión (24 V) con cableado estanco, hasta colector o programador. Comprobación de estanqueidad y verificación del funcionamiento eléctrico e hidráulico.
Alojamiento en arqueta técnica nueva.</t>
  </si>
  <si>
    <t xml:space="preserve">MSD.RI.17   </t>
  </si>
  <si>
    <t>SENSOR DE LLUVIA RSD-Bex</t>
  </si>
  <si>
    <t>Instalación de sensor de lluvia modelo RSD-Bex para programadores de 24V, TBOS y WP. Ajustable para precipitaciones de 5 a 20mm, y equipado con reglaje del anillo de ventilación para controlar el tiempo de secado, con soporte y brazo de aluminio resistente de hasta 15,2 cms, incluido cable de interfaz de programador de 76cm y Ø0,64mm resistente a rayos UV, con capacidad eléctrica de hasta diez solenoides de 24VAC, 7V por estación más una válvula maestra. Completamente terminado y en funcionamiento. Incluyendp poste de metálico para su colocación y hormigonado de base.</t>
  </si>
  <si>
    <t>CONOCTOR ELÉCTRICO ESTANCO WC20,</t>
  </si>
  <si>
    <t xml:space="preserve">MSD.RI.21   </t>
  </si>
  <si>
    <t>PROGRAMADOR ESP-LMXIVM</t>
  </si>
  <si>
    <t>Suministro e instalación de programador central de riego Rain Bird modelo ESP-LXIVM, controlador de dos hilos con tecnología de válvula inteligente, capacidad hasta 60 estaciones estándar, apto para instalaciones de riego en zonas verdes de gran superficie.
Incluye: suministro del equipo, fijación en armario o soporte adecuado, conexión eléctrica, configuración inicial del sistema, programación básica de estaciones, comprobación de comunicaciones y puesta en marcha.
Incluye mano de obra, medios auxiliares y cuantos trabajos sean necesarios para su correcta ejecución.</t>
  </si>
  <si>
    <t xml:space="preserve">MSD.RI.22   </t>
  </si>
  <si>
    <t>IQ 4</t>
  </si>
  <si>
    <t xml:space="preserve">MSD.RI.26   </t>
  </si>
  <si>
    <t>MÓDULA LX IVMSEN</t>
  </si>
  <si>
    <t xml:space="preserve">Suministro e instalación de módulo LX IVMSEN para conexión de sensores meteorológicos y de caudal.
Módulo para la conexión de sensores meteorológicos o sensores de caudal a un programador de dos hilos ESP LX IVM o ESP LX IVM PRO. </t>
  </si>
  <si>
    <t>Proyecto Galaria fase 3, Cordovilla.</t>
  </si>
  <si>
    <t>GCAZ01-13</t>
  </si>
  <si>
    <t>P.A.J. CAZ DE HORMIGÓN SECIÓN 40x15-12 CM</t>
  </si>
  <si>
    <t>P.A.J. Caz de hormigón prefabricado de sección 40x15-12 cm, bicapa de cuarzo, colocado sobre base de hormigón HNE-15, incluso rejuntado con mortero de cemento, totalmente colocado.</t>
  </si>
  <si>
    <t>G982BH-12</t>
  </si>
  <si>
    <t>PAVIMIENTO DE HORMIGÓN CHINA LAVADA</t>
  </si>
  <si>
    <t>Pavimento de hormigón tipo HNE-20 en capa de 15 cm de espesor, acabado superficial en china lavada o cepillado, con fibra polipropileno para microfisuración (600 gr/m3); de consistencia plástica, tamaño máximo del árido 20 mm, extendido, regleado, vibrado, curado y lavado con agua a presión, incluso p/p. de juntas de retracción y dilatación, rebajes en accesos, etc. Todo ello totalmente acabado.</t>
  </si>
  <si>
    <t>Suministro e instalación de electroválvulas modelo PGA-IVM 200 de 2" rosca hembra BSP. Instalación línea/ángulo. Con regulador de caudal y solenoide IVM (Integrated Valve Module), marca Rainbird o equivalente, para el control automático de sectores de riego. Incluye:Conexión hidráulicaConexión hidráulica con LLAVE DE PASO TIPO JIMTEN PP díametro de 63 mm. Conexionado eléctrico de baja tensión (24 V) con cableado estanco, hasta colector o programador. Comprobación de estanqueidad y verificación del funcionamiento eléctrico e hidráulico.
Alojamiento en arqueta técnica nueva.</t>
  </si>
  <si>
    <t>ImpPres (PEM)</t>
  </si>
  <si>
    <t/>
  </si>
  <si>
    <t>IQ 4: 
Servicio basado en la "nube", que permite a los usuarios conectarse y controlar su sistema de riego desde cualquier dispositivo conectado a internet. Incluye IQ Móvil que permite el rápido acceso a las principales funciones  desde teléfonos smart phone y tablets. 
- Compatible con los programadores ESP LXME, ESP LXME2, ESP LXD, ESP LX IVM y TBOS.
- Programación en segundos, minutos y horas
- Ajuste % diario o mensual
- Registros e informes detallados
- Servicio de meteorología global "GLOBAL WEATHER" por internet proporcionando datos meteorológicos por Internet para ajustes diarios de riego por ETP.</t>
  </si>
  <si>
    <t>FASE I</t>
  </si>
  <si>
    <t>FASE II</t>
  </si>
  <si>
    <t>FASE III</t>
  </si>
  <si>
    <t>GG</t>
  </si>
  <si>
    <t>BI</t>
  </si>
  <si>
    <t>TOTAL</t>
  </si>
  <si>
    <t>IVA (PEM+GG)</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</si>
</sst>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3">
    <numFmt numFmtId="164" formatCode="#,##0.00\ [$€-1]"/>
    <numFmt numFmtId="165" formatCode="#,##0.00&quot;€&quot;"/>
    <numFmt numFmtId="166" formatCode="#,##0.00\ &quot;€&quot;"/>
  </numFmts>
  <fonts count="29" x14ac:knownFonts="1">
    <font>
      <sz val="11"/>
      <color rgb="FF000000"/>
      <name val="Calibri"/>
      <scheme val="minor"/>
    </font>
    <font>
      <b/>
      <sz val="12"/>
      <color rgb="FF000000"/>
      <name val="Calibri"/>
    </font>
    <font>
      <sz val="10"/>
      <color rgb="FF000000"/>
      <name val="Calibri"/>
    </font>
    <font>
      <b/>
      <sz val="10"/>
      <color rgb="FF000000"/>
      <name val="Calibri"/>
    </font>
    <font>
      <sz val="11"/>
      <color rgb="FF000000"/>
      <name val="Calibri"/>
    </font>
    <font>
      <sz val="11"/>
      <color theme="1"/>
      <name val="Calibri"/>
    </font>
    <font>
      <b/>
      <sz val="14"/>
      <color rgb="FF000000"/>
      <name val="Calibri"/>
    </font>
    <font>
      <sz val="14"/>
      <color rgb="FF000000"/>
      <name val="Calibri"/>
    </font>
    <font>
      <b/>
      <i/>
      <sz val="10"/>
      <color rgb="FF000000"/>
      <name val="Calibri"/>
    </font>
    <font>
      <i/>
      <sz val="10"/>
      <color rgb="FF000000"/>
      <name val="Calibri"/>
    </font>
    <font>
      <b/>
      <i/>
      <sz val="10"/>
      <color theme="1"/>
      <name val="Calibri"/>
    </font>
    <font>
      <sz val="8"/>
      <color rgb="FF000000"/>
      <name val="Calibri"/>
    </font>
    <font>
      <sz val="8"/>
      <color theme="1"/>
      <name val="Calibri"/>
    </font>
    <font>
      <b/>
      <sz val="8"/>
      <color rgb="FF000000"/>
      <name val="Calibri"/>
    </font>
    <font>
      <b/>
      <sz val="8"/>
      <color theme="1"/>
      <name val="Calibri"/>
    </font>
    <font>
      <sz val="11"/>
      <color theme="1"/>
      <name val="Calibri"/>
    </font>
    <font>
      <sz val="8"/>
      <color rgb="FFFF40FF"/>
      <name val="Calibri"/>
    </font>
    <font>
      <i/>
      <sz val="11"/>
      <color rgb="FF000000"/>
      <name val="Calibri"/>
    </font>
    <font>
      <b/>
      <i/>
      <sz val="8"/>
      <color theme="1"/>
      <name val="Calibri"/>
    </font>
    <font>
      <b/>
      <sz val="11"/>
      <color rgb="FF000000"/>
      <name val="Calibri"/>
    </font>
    <font>
      <b/>
      <sz val="11"/>
      <color theme="1"/>
      <name val="Calibri"/>
    </font>
    <font>
      <b/>
      <sz val="12"/>
      <color theme="1"/>
      <name val="Century Gothic"/>
    </font>
    <font>
      <b/>
      <sz val="14"/>
      <color theme="1"/>
      <name val="Calibri"/>
    </font>
    <font>
      <b/>
      <i/>
      <sz val="11"/>
      <color theme="1"/>
      <name val="Calibri"/>
    </font>
    <font>
      <i/>
      <sz val="11"/>
      <color theme="1"/>
      <name val="Calibri"/>
    </font>
    <font>
      <b/>
      <sz val="9"/>
      <color theme="1"/>
      <name val="Calibri"/>
    </font>
    <font>
      <sz val="9"/>
      <color theme="1"/>
      <name val="Calibri"/>
    </font>
    <font>
      <sz val="11"/>
      <color rgb="FF000000"/>
      <name val="Times New Roman"/>
      <family val="1"/>
    </font>
    <font>
      <b/>
      <sz val="11"/>
      <color rgb="FF000000"/>
      <name val="Times New Roman"/>
      <family val="1"/>
    </font>
  </fonts>
  <fills count="5">
    <fill>
      <patternFill patternType="none"/>
    </fill>
    <fill>
      <patternFill patternType="gray125"/>
    </fill>
    <fill>
      <patternFill patternType="solid">
        <fgColor rgb="FF000000"/>
        <bgColor rgb="FF000000"/>
      </patternFill>
    </fill>
    <fill>
      <patternFill patternType="solid">
        <fgColor rgb="FFB4CBE0"/>
        <bgColor rgb="FFB4CBE0"/>
      </patternFill>
    </fill>
    <fill>
      <patternFill patternType="solid">
        <fgColor rgb="FFF0F0F0"/>
        <bgColor rgb="FFF0F0F0"/>
      </patternFill>
    </fill>
  </fills>
  <borders count="6">
    <border>
      <left/>
      <right/>
      <top/>
      <bottom/>
      <diagonal/>
    </border>
    <border>
      <left/>
      <right/>
      <top/>
      <bottom style="thin">
        <color rgb="FF000000"/>
      </bottom>
      <diagonal/>
    </border>
    <border>
      <left/>
      <right/>
      <top/>
      <bottom/>
      <diagonal/>
    </border>
    <border>
      <left/>
      <right/>
      <top/>
      <bottom/>
      <diagonal/>
    </border>
    <border>
      <left/>
      <right/>
      <top style="thin">
        <color rgb="FF000000"/>
      </top>
      <bottom/>
      <diagonal/>
    </border>
    <border>
      <left style="thin">
        <color indexed="64"/>
      </left>
      <right style="thin">
        <color indexed="64"/>
      </right>
      <top style="thin">
        <color indexed="64"/>
      </top>
      <bottom style="thin">
        <color indexed="64"/>
      </bottom>
      <diagonal/>
    </border>
  </borders>
  <cellStyleXfs count="1">
    <xf numFmtId="0" fontId="0" fillId="0" borderId="0"/>
  </cellStyleXfs>
  <cellXfs count="162">
    <xf numFmtId="0" fontId="0" fillId="0" borderId="0" xfId="0" applyFont="1" applyAlignment="1"/>
    <xf numFmtId="49" fontId="1" fillId="0" borderId="0" xfId="0" applyNumberFormat="1" applyFont="1" applyAlignment="1">
      <alignment horizontal="left"/>
    </xf>
    <xf numFmtId="0" fontId="2" fillId="0" borderId="0" xfId="0" applyFont="1" applyAlignment="1"/>
    <xf numFmtId="0" fontId="3" fillId="0" borderId="0" xfId="0" applyFont="1" applyAlignment="1">
      <alignment horizontal="left"/>
    </xf>
    <xf numFmtId="0" fontId="3" fillId="0" borderId="0" xfId="0" applyFont="1" applyAlignment="1">
      <alignment wrapText="1"/>
    </xf>
    <xf numFmtId="0" fontId="3" fillId="0" borderId="0" xfId="0" applyFont="1" applyAlignment="1">
      <alignment vertical="center" wrapText="1"/>
    </xf>
    <xf numFmtId="0" fontId="3" fillId="0" borderId="0" xfId="0" applyFont="1" applyAlignment="1">
      <alignment horizontal="center" vertical="center"/>
    </xf>
    <xf numFmtId="0" fontId="3" fillId="0" borderId="0" xfId="0" applyFont="1" applyAlignment="1">
      <alignment vertical="center"/>
    </xf>
    <xf numFmtId="0" fontId="4" fillId="0" borderId="0" xfId="0" applyFont="1" applyAlignment="1"/>
    <xf numFmtId="0" fontId="5" fillId="0" borderId="0" xfId="0" applyFont="1" applyAlignment="1"/>
    <xf numFmtId="49" fontId="6" fillId="0" borderId="0" xfId="0" applyNumberFormat="1" applyFont="1" applyAlignment="1">
      <alignment vertical="top"/>
    </xf>
    <xf numFmtId="0" fontId="7" fillId="0" borderId="0" xfId="0" applyFont="1" applyAlignment="1">
      <alignment vertical="top"/>
    </xf>
    <xf numFmtId="0" fontId="6" fillId="0" borderId="0" xfId="0" applyFont="1" applyAlignment="1">
      <alignment horizontal="left" vertical="top"/>
    </xf>
    <xf numFmtId="0" fontId="6" fillId="0" borderId="0" xfId="0" applyFont="1" applyAlignment="1">
      <alignment vertical="top" wrapText="1"/>
    </xf>
    <xf numFmtId="0" fontId="6" fillId="0" borderId="0" xfId="0" applyFont="1" applyAlignment="1">
      <alignment vertical="center" wrapText="1"/>
    </xf>
    <xf numFmtId="0" fontId="6" fillId="0" borderId="0" xfId="0" applyFont="1" applyAlignment="1">
      <alignment horizontal="center" vertical="center"/>
    </xf>
    <xf numFmtId="0" fontId="6" fillId="0" borderId="0" xfId="0" applyFont="1" applyAlignment="1">
      <alignment vertical="center"/>
    </xf>
    <xf numFmtId="164" fontId="4" fillId="0" borderId="0" xfId="0" applyNumberFormat="1" applyFont="1" applyAlignment="1"/>
    <xf numFmtId="49" fontId="8" fillId="0" borderId="0" xfId="0" applyNumberFormat="1" applyFont="1" applyAlignment="1">
      <alignment vertical="top"/>
    </xf>
    <xf numFmtId="49" fontId="9" fillId="0" borderId="0" xfId="0" applyNumberFormat="1" applyFont="1" applyAlignment="1">
      <alignment vertical="top"/>
    </xf>
    <xf numFmtId="49" fontId="8" fillId="0" borderId="0" xfId="0" applyNumberFormat="1" applyFont="1" applyAlignment="1">
      <alignment horizontal="left" vertical="top"/>
    </xf>
    <xf numFmtId="49" fontId="8" fillId="0" borderId="0" xfId="0" applyNumberFormat="1" applyFont="1" applyAlignment="1">
      <alignment vertical="top" wrapText="1"/>
    </xf>
    <xf numFmtId="49" fontId="9" fillId="0" borderId="0" xfId="0" applyNumberFormat="1" applyFont="1" applyAlignment="1">
      <alignment vertical="top" wrapText="1"/>
    </xf>
    <xf numFmtId="0" fontId="4" fillId="0" borderId="1" xfId="0" applyFont="1" applyBorder="1" applyAlignment="1"/>
    <xf numFmtId="49" fontId="10" fillId="0" borderId="1" xfId="0" applyNumberFormat="1" applyFont="1" applyBorder="1" applyAlignment="1">
      <alignment horizontal="right" vertical="center" wrapText="1"/>
    </xf>
    <xf numFmtId="0" fontId="11" fillId="2" borderId="2" xfId="0" applyFont="1" applyFill="1" applyBorder="1" applyAlignment="1">
      <alignment vertical="top"/>
    </xf>
    <xf numFmtId="0" fontId="11" fillId="2" borderId="2" xfId="0" applyFont="1" applyFill="1" applyBorder="1" applyAlignment="1">
      <alignment horizontal="left" vertical="top"/>
    </xf>
    <xf numFmtId="0" fontId="11" fillId="2" borderId="2" xfId="0" applyFont="1" applyFill="1" applyBorder="1" applyAlignment="1">
      <alignment vertical="top" wrapText="1"/>
    </xf>
    <xf numFmtId="0" fontId="12" fillId="2" borderId="2" xfId="0" applyFont="1" applyFill="1" applyBorder="1" applyAlignment="1">
      <alignment vertical="top"/>
    </xf>
    <xf numFmtId="49" fontId="13" fillId="3" borderId="0" xfId="0" applyNumberFormat="1" applyFont="1" applyFill="1" applyAlignment="1">
      <alignment horizontal="left" vertical="top"/>
    </xf>
    <xf numFmtId="49" fontId="14" fillId="3" borderId="0" xfId="0" applyNumberFormat="1" applyFont="1" applyFill="1" applyAlignment="1">
      <alignment horizontal="left" vertical="top"/>
    </xf>
    <xf numFmtId="0" fontId="15" fillId="0" borderId="0" xfId="0" applyFont="1"/>
    <xf numFmtId="165" fontId="15" fillId="0" borderId="0" xfId="0" applyNumberFormat="1" applyFont="1"/>
    <xf numFmtId="164" fontId="14" fillId="3" borderId="0" xfId="0" applyNumberFormat="1" applyFont="1" applyFill="1" applyAlignment="1">
      <alignment horizontal="right" vertical="top"/>
    </xf>
    <xf numFmtId="164" fontId="15" fillId="0" borderId="0" xfId="0" applyNumberFormat="1" applyFont="1"/>
    <xf numFmtId="49" fontId="15" fillId="3" borderId="0" xfId="0" applyNumberFormat="1" applyFont="1" applyFill="1" applyAlignment="1">
      <alignment horizontal="left" vertical="top"/>
    </xf>
    <xf numFmtId="49" fontId="13" fillId="3" borderId="0" xfId="0" applyNumberFormat="1" applyFont="1" applyFill="1" applyAlignment="1">
      <alignment horizontal="left" vertical="top" wrapText="1"/>
    </xf>
    <xf numFmtId="4" fontId="15" fillId="3" borderId="0" xfId="0" applyNumberFormat="1" applyFont="1" applyFill="1" applyAlignment="1">
      <alignment horizontal="left" vertical="top" wrapText="1"/>
    </xf>
    <xf numFmtId="4" fontId="15" fillId="3" borderId="0" xfId="0" applyNumberFormat="1" applyFont="1" applyFill="1" applyAlignment="1">
      <alignment horizontal="left" vertical="top"/>
    </xf>
    <xf numFmtId="0" fontId="15" fillId="3" borderId="0" xfId="0" applyFont="1" applyFill="1" applyAlignment="1">
      <alignment horizontal="left" vertical="top"/>
    </xf>
    <xf numFmtId="0" fontId="14" fillId="3" borderId="0" xfId="0" applyFont="1" applyFill="1" applyAlignment="1">
      <alignment horizontal="right" vertical="top"/>
    </xf>
    <xf numFmtId="4" fontId="14" fillId="3" borderId="0" xfId="0" applyNumberFormat="1" applyFont="1" applyFill="1" applyAlignment="1">
      <alignment horizontal="right" vertical="top"/>
    </xf>
    <xf numFmtId="49" fontId="11" fillId="4" borderId="0" xfId="0" applyNumberFormat="1" applyFont="1" applyFill="1" applyAlignment="1">
      <alignment horizontal="left" vertical="top"/>
    </xf>
    <xf numFmtId="49" fontId="11" fillId="0" borderId="0" xfId="0" applyNumberFormat="1" applyFont="1" applyAlignment="1">
      <alignment horizontal="left" vertical="top"/>
    </xf>
    <xf numFmtId="49" fontId="11" fillId="0" borderId="0" xfId="0" applyNumberFormat="1" applyFont="1" applyAlignment="1">
      <alignment horizontal="left" vertical="top" wrapText="1"/>
    </xf>
    <xf numFmtId="4" fontId="15" fillId="0" borderId="0" xfId="0" applyNumberFormat="1" applyFont="1" applyAlignment="1">
      <alignment horizontal="left" vertical="top" wrapText="1"/>
    </xf>
    <xf numFmtId="4" fontId="15" fillId="0" borderId="0" xfId="0" applyNumberFormat="1" applyFont="1" applyAlignment="1">
      <alignment horizontal="left" vertical="top"/>
    </xf>
    <xf numFmtId="0" fontId="15" fillId="0" borderId="0" xfId="0" applyFont="1" applyAlignment="1">
      <alignment horizontal="left" vertical="top"/>
    </xf>
    <xf numFmtId="4" fontId="12" fillId="0" borderId="0" xfId="0" applyNumberFormat="1" applyFont="1" applyAlignment="1">
      <alignment horizontal="right" vertical="top"/>
    </xf>
    <xf numFmtId="0" fontId="12" fillId="0" borderId="0" xfId="0" applyFont="1" applyAlignment="1">
      <alignment horizontal="right" vertical="top"/>
    </xf>
    <xf numFmtId="164" fontId="12" fillId="0" borderId="0" xfId="0" applyNumberFormat="1" applyFont="1" applyAlignment="1">
      <alignment horizontal="right" vertical="top"/>
    </xf>
    <xf numFmtId="49" fontId="15" fillId="0" borderId="0" xfId="0" applyNumberFormat="1" applyFont="1" applyAlignment="1">
      <alignment horizontal="left" vertical="top"/>
    </xf>
    <xf numFmtId="164" fontId="15" fillId="0" borderId="0" xfId="0" applyNumberFormat="1" applyFont="1" applyAlignment="1">
      <alignment horizontal="left" vertical="top"/>
    </xf>
    <xf numFmtId="164" fontId="4" fillId="0" borderId="4" xfId="0" applyNumberFormat="1" applyFont="1" applyBorder="1" applyAlignment="1"/>
    <xf numFmtId="4" fontId="11" fillId="0" borderId="0" xfId="0" applyNumberFormat="1" applyFont="1" applyAlignment="1">
      <alignment horizontal="left" vertical="top" wrapText="1"/>
    </xf>
    <xf numFmtId="4" fontId="11" fillId="0" borderId="0" xfId="0" applyNumberFormat="1" applyFont="1" applyAlignment="1">
      <alignment horizontal="right" vertical="top"/>
    </xf>
    <xf numFmtId="0" fontId="11" fillId="0" borderId="0" xfId="0" applyFont="1" applyAlignment="1">
      <alignment horizontal="right" vertical="top"/>
    </xf>
    <xf numFmtId="0" fontId="16" fillId="0" borderId="0" xfId="0" applyFont="1" applyAlignment="1">
      <alignment horizontal="right" vertical="top"/>
    </xf>
    <xf numFmtId="164" fontId="17" fillId="0" borderId="0" xfId="0" applyNumberFormat="1" applyFont="1" applyAlignment="1"/>
    <xf numFmtId="164" fontId="18" fillId="0" borderId="0" xfId="0" applyNumberFormat="1" applyFont="1" applyAlignment="1">
      <alignment horizontal="right" vertical="top"/>
    </xf>
    <xf numFmtId="0" fontId="17" fillId="0" borderId="0" xfId="0" applyFont="1" applyAlignment="1"/>
    <xf numFmtId="49" fontId="11" fillId="0" borderId="0" xfId="0" applyNumberFormat="1" applyFont="1" applyAlignment="1">
      <alignment vertical="top"/>
    </xf>
    <xf numFmtId="0" fontId="11" fillId="0" borderId="0" xfId="0" applyFont="1" applyAlignment="1">
      <alignment vertical="top"/>
    </xf>
    <xf numFmtId="0" fontId="11" fillId="0" borderId="0" xfId="0" applyFont="1" applyAlignment="1">
      <alignment horizontal="left" vertical="top"/>
    </xf>
    <xf numFmtId="49" fontId="11" fillId="0" borderId="0" xfId="0" applyNumberFormat="1" applyFont="1" applyAlignment="1">
      <alignment horizontal="left" vertical="top"/>
    </xf>
    <xf numFmtId="49" fontId="15" fillId="0" borderId="0" xfId="0" applyNumberFormat="1" applyFont="1" applyAlignment="1">
      <alignment horizontal="left" vertical="top" wrapText="1"/>
    </xf>
    <xf numFmtId="0" fontId="13" fillId="0" borderId="0" xfId="0" applyFont="1" applyAlignment="1">
      <alignment horizontal="left" vertical="top"/>
    </xf>
    <xf numFmtId="0" fontId="14" fillId="0" borderId="0" xfId="0" applyFont="1" applyAlignment="1">
      <alignment horizontal="right" vertical="top"/>
    </xf>
    <xf numFmtId="164" fontId="14" fillId="0" borderId="0" xfId="0" applyNumberFormat="1" applyFont="1" applyAlignment="1">
      <alignment horizontal="right" vertical="top"/>
    </xf>
    <xf numFmtId="49" fontId="13" fillId="0" borderId="0" xfId="0" applyNumberFormat="1" applyFont="1" applyAlignment="1">
      <alignment horizontal="left" vertical="top"/>
    </xf>
    <xf numFmtId="4" fontId="14" fillId="0" borderId="0" xfId="0" applyNumberFormat="1" applyFont="1" applyAlignment="1">
      <alignment horizontal="right" vertical="top"/>
    </xf>
    <xf numFmtId="49" fontId="11" fillId="0" borderId="0" xfId="0" applyNumberFormat="1" applyFont="1" applyAlignment="1">
      <alignment vertical="top" wrapText="1"/>
    </xf>
    <xf numFmtId="164" fontId="19" fillId="0" borderId="0" xfId="0" applyNumberFormat="1" applyFont="1" applyAlignment="1">
      <alignment vertical="center"/>
    </xf>
    <xf numFmtId="0" fontId="1" fillId="0" borderId="0" xfId="0" applyFont="1" applyAlignment="1">
      <alignment vertical="top"/>
    </xf>
    <xf numFmtId="0" fontId="11" fillId="0" borderId="0" xfId="0" applyFont="1" applyAlignment="1">
      <alignment vertical="top" wrapText="1"/>
    </xf>
    <xf numFmtId="0" fontId="12" fillId="0" borderId="0" xfId="0" applyFont="1" applyAlignment="1">
      <alignment vertical="center" wrapText="1"/>
    </xf>
    <xf numFmtId="49" fontId="12" fillId="4" borderId="0" xfId="0" applyNumberFormat="1" applyFont="1" applyFill="1" applyAlignment="1">
      <alignment vertical="top"/>
    </xf>
    <xf numFmtId="49" fontId="12" fillId="0" borderId="0" xfId="0" applyNumberFormat="1" applyFont="1" applyAlignment="1">
      <alignment vertical="top"/>
    </xf>
    <xf numFmtId="49" fontId="12" fillId="0" borderId="0" xfId="0" applyNumberFormat="1" applyFont="1" applyAlignment="1">
      <alignment vertical="top" wrapText="1"/>
    </xf>
    <xf numFmtId="0" fontId="5" fillId="0" borderId="0" xfId="0" applyFont="1" applyAlignment="1"/>
    <xf numFmtId="49" fontId="5" fillId="0" borderId="0" xfId="0" applyNumberFormat="1" applyFont="1" applyAlignment="1">
      <alignment vertical="top"/>
    </xf>
    <xf numFmtId="0" fontId="5" fillId="0" borderId="0" xfId="0" applyFont="1"/>
    <xf numFmtId="164" fontId="5" fillId="0" borderId="0" xfId="0" applyNumberFormat="1" applyFont="1"/>
    <xf numFmtId="49" fontId="12" fillId="0" borderId="0" xfId="0" applyNumberFormat="1" applyFont="1" applyAlignment="1">
      <alignment vertical="top"/>
    </xf>
    <xf numFmtId="49" fontId="12" fillId="0" borderId="0" xfId="0" applyNumberFormat="1" applyFont="1" applyAlignment="1">
      <alignment horizontal="left" vertical="top"/>
    </xf>
    <xf numFmtId="49" fontId="5" fillId="0" borderId="0" xfId="0" applyNumberFormat="1" applyFont="1" applyAlignment="1">
      <alignment vertical="top"/>
    </xf>
    <xf numFmtId="49" fontId="5" fillId="0" borderId="0" xfId="0" applyNumberFormat="1" applyFont="1" applyAlignment="1">
      <alignment horizontal="left" vertical="top"/>
    </xf>
    <xf numFmtId="4" fontId="5" fillId="0" borderId="0" xfId="0" applyNumberFormat="1" applyFont="1" applyAlignment="1">
      <alignment vertical="center" wrapText="1"/>
    </xf>
    <xf numFmtId="4" fontId="12" fillId="0" borderId="0" xfId="0" applyNumberFormat="1" applyFont="1" applyAlignment="1">
      <alignment vertical="center" wrapText="1"/>
    </xf>
    <xf numFmtId="0" fontId="15" fillId="0" borderId="0" xfId="0" applyFont="1" applyAlignment="1">
      <alignment vertical="center" wrapText="1"/>
    </xf>
    <xf numFmtId="0" fontId="15" fillId="0" borderId="0" xfId="0" applyFont="1" applyAlignment="1">
      <alignment horizontal="center" vertical="center"/>
    </xf>
    <xf numFmtId="0" fontId="5" fillId="0" borderId="0" xfId="0" applyFont="1" applyAlignment="1">
      <alignment horizontal="left" vertical="top"/>
    </xf>
    <xf numFmtId="3" fontId="20" fillId="0" borderId="0" xfId="0" applyNumberFormat="1" applyFont="1" applyAlignment="1">
      <alignment horizontal="center" vertical="center" wrapText="1"/>
    </xf>
    <xf numFmtId="0" fontId="4" fillId="0" borderId="0" xfId="0" applyFont="1" applyAlignment="1">
      <alignment horizontal="left"/>
    </xf>
    <xf numFmtId="0" fontId="4" fillId="0" borderId="0" xfId="0" applyFont="1" applyAlignment="1">
      <alignment wrapText="1"/>
    </xf>
    <xf numFmtId="0" fontId="4" fillId="0" borderId="0" xfId="0" applyFont="1" applyAlignment="1">
      <alignment vertical="center" wrapText="1"/>
    </xf>
    <xf numFmtId="0" fontId="4" fillId="0" borderId="0" xfId="0" applyFont="1" applyAlignment="1">
      <alignment horizontal="center" vertical="center"/>
    </xf>
    <xf numFmtId="0" fontId="4" fillId="0" borderId="0" xfId="0" applyFont="1" applyAlignment="1">
      <alignment vertical="center"/>
    </xf>
    <xf numFmtId="49" fontId="21" fillId="0" borderId="0" xfId="0" applyNumberFormat="1" applyFont="1" applyAlignment="1"/>
    <xf numFmtId="164" fontId="5" fillId="0" borderId="0" xfId="0" applyNumberFormat="1" applyFont="1" applyAlignment="1"/>
    <xf numFmtId="0" fontId="5" fillId="0" borderId="0" xfId="0" applyFont="1" applyAlignment="1">
      <alignment vertical="top"/>
    </xf>
    <xf numFmtId="49" fontId="22" fillId="0" borderId="0" xfId="0" applyNumberFormat="1" applyFont="1" applyAlignment="1">
      <alignment vertical="top"/>
    </xf>
    <xf numFmtId="49" fontId="23" fillId="0" borderId="0" xfId="0" applyNumberFormat="1" applyFont="1" applyAlignment="1">
      <alignment vertical="top"/>
    </xf>
    <xf numFmtId="49" fontId="24" fillId="0" borderId="0" xfId="0" applyNumberFormat="1" applyFont="1" applyAlignment="1">
      <alignment vertical="top"/>
    </xf>
    <xf numFmtId="49" fontId="23" fillId="0" borderId="0" xfId="0" applyNumberFormat="1" applyFont="1" applyAlignment="1">
      <alignment vertical="top" wrapText="1"/>
    </xf>
    <xf numFmtId="49" fontId="24" fillId="0" borderId="0" xfId="0" applyNumberFormat="1" applyFont="1" applyAlignment="1">
      <alignment vertical="top" wrapText="1"/>
    </xf>
    <xf numFmtId="49" fontId="23" fillId="0" borderId="1" xfId="0" applyNumberFormat="1" applyFont="1" applyBorder="1" applyAlignment="1">
      <alignment horizontal="right" wrapText="1"/>
    </xf>
    <xf numFmtId="49" fontId="5" fillId="3" borderId="0" xfId="0" applyNumberFormat="1" applyFont="1" applyFill="1" applyAlignment="1">
      <alignment vertical="top"/>
    </xf>
    <xf numFmtId="49" fontId="14" fillId="3" borderId="0" xfId="0" applyNumberFormat="1" applyFont="1" applyFill="1" applyAlignment="1">
      <alignment vertical="top"/>
    </xf>
    <xf numFmtId="164" fontId="25" fillId="3" borderId="0" xfId="0" applyNumberFormat="1" applyFont="1" applyFill="1" applyAlignment="1">
      <alignment horizontal="right" vertical="top"/>
    </xf>
    <xf numFmtId="164" fontId="5" fillId="0" borderId="0" xfId="0" applyNumberFormat="1" applyFont="1" applyAlignment="1"/>
    <xf numFmtId="164" fontId="5" fillId="0" borderId="0" xfId="0" applyNumberFormat="1" applyFont="1" applyAlignment="1">
      <alignment horizontal="right"/>
    </xf>
    <xf numFmtId="164" fontId="5" fillId="0" borderId="0" xfId="0" applyNumberFormat="1" applyFont="1" applyAlignment="1">
      <alignment horizontal="right"/>
    </xf>
    <xf numFmtId="49" fontId="14" fillId="3" borderId="0" xfId="0" applyNumberFormat="1" applyFont="1" applyFill="1" applyAlignment="1">
      <alignment vertical="top" wrapText="1"/>
    </xf>
    <xf numFmtId="4" fontId="5" fillId="3" borderId="0" xfId="0" applyNumberFormat="1" applyFont="1" applyFill="1" applyAlignment="1">
      <alignment vertical="top"/>
    </xf>
    <xf numFmtId="0" fontId="5" fillId="3" borderId="0" xfId="0" applyFont="1" applyFill="1" applyAlignment="1">
      <alignment vertical="top"/>
    </xf>
    <xf numFmtId="164" fontId="5" fillId="0" borderId="0" xfId="0" applyNumberFormat="1" applyFont="1" applyAlignment="1">
      <alignment horizontal="right"/>
    </xf>
    <xf numFmtId="4" fontId="5" fillId="0" borderId="0" xfId="0" applyNumberFormat="1" applyFont="1" applyAlignment="1">
      <alignment vertical="top"/>
    </xf>
    <xf numFmtId="164" fontId="26" fillId="0" borderId="0" xfId="0" applyNumberFormat="1" applyFont="1" applyAlignment="1">
      <alignment horizontal="right" vertical="top"/>
    </xf>
    <xf numFmtId="164" fontId="5" fillId="0" borderId="0" xfId="0" applyNumberFormat="1" applyFont="1" applyAlignment="1">
      <alignment vertical="top"/>
    </xf>
    <xf numFmtId="164" fontId="5" fillId="0" borderId="4" xfId="0" applyNumberFormat="1" applyFont="1" applyBorder="1" applyAlignment="1">
      <alignment horizontal="right"/>
    </xf>
    <xf numFmtId="4" fontId="12" fillId="0" borderId="0" xfId="0" applyNumberFormat="1" applyFont="1" applyAlignment="1">
      <alignment vertical="top" wrapText="1"/>
    </xf>
    <xf numFmtId="49" fontId="14" fillId="0" borderId="0" xfId="0" applyNumberFormat="1" applyFont="1" applyAlignment="1">
      <alignment vertical="top"/>
    </xf>
    <xf numFmtId="0" fontId="12" fillId="0" borderId="0" xfId="0" applyFont="1" applyAlignment="1">
      <alignment vertical="top"/>
    </xf>
    <xf numFmtId="0" fontId="12" fillId="0" borderId="0" xfId="0" applyFont="1" applyAlignment="1">
      <alignment vertical="top" wrapText="1"/>
    </xf>
    <xf numFmtId="4" fontId="5" fillId="0" borderId="0" xfId="0" applyNumberFormat="1" applyFont="1"/>
    <xf numFmtId="4" fontId="5" fillId="0" borderId="0" xfId="0" applyNumberFormat="1" applyFont="1" applyAlignment="1"/>
    <xf numFmtId="164" fontId="5" fillId="0" borderId="0" xfId="0" applyNumberFormat="1" applyFont="1" applyAlignment="1"/>
    <xf numFmtId="3" fontId="5" fillId="0" borderId="0" xfId="0" applyNumberFormat="1" applyFont="1" applyAlignment="1"/>
    <xf numFmtId="3" fontId="5" fillId="0" borderId="0" xfId="0" applyNumberFormat="1" applyFont="1"/>
    <xf numFmtId="0" fontId="5" fillId="0" borderId="0" xfId="0" applyFont="1" applyAlignment="1"/>
    <xf numFmtId="0" fontId="5" fillId="0" borderId="0" xfId="0" applyFont="1" applyAlignment="1">
      <alignment vertical="top"/>
    </xf>
    <xf numFmtId="0" fontId="12" fillId="0" borderId="0" xfId="0" applyFont="1" applyAlignment="1">
      <alignment horizontal="right" vertical="top"/>
    </xf>
    <xf numFmtId="0" fontId="5" fillId="3" borderId="0" xfId="0" applyFont="1" applyFill="1" applyAlignment="1">
      <alignment vertical="top"/>
    </xf>
    <xf numFmtId="0" fontId="15" fillId="0" borderId="0" xfId="0" applyFont="1" applyAlignment="1">
      <alignment horizontal="left"/>
    </xf>
    <xf numFmtId="0" fontId="15" fillId="0" borderId="0" xfId="0" applyFont="1" applyAlignment="1">
      <alignment wrapText="1"/>
    </xf>
    <xf numFmtId="0" fontId="15" fillId="0" borderId="0" xfId="0" applyFont="1" applyAlignment="1">
      <alignment vertical="center"/>
    </xf>
    <xf numFmtId="0" fontId="5" fillId="0" borderId="1" xfId="0" applyFont="1" applyBorder="1" applyAlignment="1"/>
    <xf numFmtId="164" fontId="14" fillId="3" borderId="0" xfId="0" applyNumberFormat="1" applyFont="1" applyFill="1" applyAlignment="1">
      <alignment horizontal="right" vertical="top"/>
    </xf>
    <xf numFmtId="164" fontId="12" fillId="0" borderId="0" xfId="0" applyNumberFormat="1" applyFont="1" applyAlignment="1">
      <alignment horizontal="right" vertical="top"/>
    </xf>
    <xf numFmtId="0" fontId="5" fillId="0" borderId="0" xfId="0" applyFont="1"/>
    <xf numFmtId="49" fontId="10" fillId="0" borderId="0" xfId="0" applyNumberFormat="1" applyFont="1" applyAlignment="1">
      <alignment horizontal="center" vertical="center"/>
    </xf>
    <xf numFmtId="164" fontId="10" fillId="0" borderId="0" xfId="0" applyNumberFormat="1" applyFont="1" applyAlignment="1">
      <alignment horizontal="center" vertical="center"/>
    </xf>
    <xf numFmtId="0" fontId="12" fillId="2" borderId="3" xfId="0" applyFont="1" applyFill="1" applyBorder="1" applyAlignment="1">
      <alignment vertical="center" wrapText="1"/>
    </xf>
    <xf numFmtId="0" fontId="12" fillId="2" borderId="0" xfId="0" applyFont="1" applyFill="1" applyAlignment="1">
      <alignment horizontal="center" vertical="center"/>
    </xf>
    <xf numFmtId="164" fontId="12" fillId="2" borderId="0" xfId="0" applyNumberFormat="1" applyFont="1" applyFill="1" applyAlignment="1">
      <alignment vertical="top"/>
    </xf>
    <xf numFmtId="164" fontId="12" fillId="0" borderId="0" xfId="0" applyNumberFormat="1" applyFont="1" applyAlignment="1">
      <alignment horizontal="right" vertical="top"/>
    </xf>
    <xf numFmtId="0" fontId="5" fillId="0" borderId="0" xfId="0" applyFont="1" applyAlignment="1">
      <alignment wrapText="1"/>
    </xf>
    <xf numFmtId="0" fontId="5" fillId="0" borderId="0" xfId="0" applyFont="1" applyAlignment="1">
      <alignment vertical="top" wrapText="1"/>
    </xf>
    <xf numFmtId="49" fontId="23" fillId="0" borderId="0" xfId="0" applyNumberFormat="1" applyFont="1" applyAlignment="1">
      <alignment horizontal="right" wrapText="1"/>
    </xf>
    <xf numFmtId="49" fontId="23" fillId="0" borderId="0" xfId="0" applyNumberFormat="1" applyFont="1" applyAlignment="1">
      <alignment horizontal="center"/>
    </xf>
    <xf numFmtId="4" fontId="5" fillId="0" borderId="0" xfId="0" applyNumberFormat="1" applyFont="1" applyAlignment="1">
      <alignment vertical="top" wrapText="1"/>
    </xf>
    <xf numFmtId="49" fontId="5" fillId="0" borderId="0" xfId="0" applyNumberFormat="1" applyFont="1" applyAlignment="1">
      <alignment vertical="top" wrapText="1"/>
    </xf>
    <xf numFmtId="0" fontId="27" fillId="0" borderId="0" xfId="0" applyFont="1" applyAlignment="1"/>
    <xf numFmtId="0" fontId="27" fillId="0" borderId="5" xfId="0" applyFont="1" applyBorder="1" applyAlignment="1">
      <alignment horizontal="center"/>
    </xf>
    <xf numFmtId="9" fontId="27" fillId="0" borderId="5" xfId="0" applyNumberFormat="1" applyFont="1" applyBorder="1" applyAlignment="1">
      <alignment horizontal="center"/>
    </xf>
    <xf numFmtId="0" fontId="28" fillId="0" borderId="5" xfId="0" applyFont="1" applyBorder="1" applyAlignment="1">
      <alignment horizontal="center"/>
    </xf>
    <xf numFmtId="0" fontId="27" fillId="0" borderId="5" xfId="0" applyFont="1" applyBorder="1" applyAlignment="1"/>
    <xf numFmtId="166" fontId="28" fillId="0" borderId="5" xfId="0" applyNumberFormat="1" applyFont="1" applyBorder="1" applyAlignment="1">
      <alignment horizontal="center"/>
    </xf>
    <xf numFmtId="166" fontId="27" fillId="0" borderId="5" xfId="0" applyNumberFormat="1" applyFont="1" applyBorder="1" applyAlignment="1">
      <alignment horizontal="center"/>
    </xf>
    <xf numFmtId="166" fontId="28" fillId="0" borderId="5" xfId="0" applyNumberFormat="1" applyFont="1" applyBorder="1" applyAlignment="1"/>
    <xf numFmtId="166" fontId="27" fillId="0" borderId="5" xfId="0" applyNumberFormat="1" applyFont="1" applyBorder="1" applyAlignment="1"/>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tyles" Target="styles.xml"/><Relationship Id="rId7"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customschemas.google.com/relationships/workbookmetadata" Target="metadata"/><Relationship Id="rId10" Type="http://schemas.openxmlformats.org/officeDocument/2006/relationships/calcChain" Target="calcChain.xml"/><Relationship Id="rId9" Type="http://schemas.openxmlformats.org/officeDocument/2006/relationships/sharedStrings" Target="sharedStrings.xml"/></Relationships>
</file>

<file path=xl/theme/theme1.xml><?xml version="1.0" encoding="utf-8"?>
<a:theme xmlns:a="http://schemas.openxmlformats.org/drawingml/2006/main" name="Sheets">
  <a:themeElements>
    <a:clrScheme name="Sheets">
      <a:dk1>
        <a:srgbClr val="000000"/>
      </a:dk1>
      <a:lt1>
        <a:srgbClr val="FFFFFF"/>
      </a:lt1>
      <a:dk2>
        <a:srgbClr val="000000"/>
      </a:dk2>
      <a:lt2>
        <a:srgbClr val="FFFFFF"/>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0000FF"/>
      </a:folHlink>
    </a:clrScheme>
    <a:fontScheme name="Sheets">
      <a:majorFont>
        <a:latin typeface="Calibri"/>
        <a:ea typeface="Calibri"/>
        <a:cs typeface="Calibri"/>
      </a:majorFont>
      <a:minorFont>
        <a:latin typeface="Calibri"/>
        <a:ea typeface="Calibri"/>
        <a:cs typeface="Calibri"/>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outlinePr summaryBelow="0" summaryRight="0"/>
  </sheetPr>
  <dimension ref="A1:AB1084"/>
  <sheetViews>
    <sheetView topLeftCell="A349" workbookViewId="0"/>
  </sheetViews>
  <sheetFormatPr baseColWidth="10" defaultColWidth="14.44140625" defaultRowHeight="15" customHeight="1" x14ac:dyDescent="0.3"/>
  <cols>
    <col min="1" max="1" width="14" customWidth="1"/>
    <col min="2" max="2" width="13.6640625" customWidth="1"/>
    <col min="3" max="3" width="4.33203125" customWidth="1"/>
    <col min="4" max="4" width="50.44140625" customWidth="1"/>
    <col min="5" max="5" width="10.5546875" customWidth="1"/>
    <col min="6" max="6" width="9" customWidth="1"/>
    <col min="7" max="7" width="11.5546875" customWidth="1"/>
    <col min="8" max="8" width="12.33203125" customWidth="1"/>
    <col min="9" max="9" width="10.5546875" customWidth="1"/>
    <col min="10" max="10" width="5.88671875" customWidth="1"/>
    <col min="11" max="11" width="10.6640625" customWidth="1"/>
    <col min="12" max="12" width="11.88671875" customWidth="1"/>
    <col min="13" max="13" width="12.6640625" customWidth="1"/>
    <col min="14" max="28" width="12.33203125" customWidth="1"/>
  </cols>
  <sheetData>
    <row r="1" spans="1:28" ht="15.6" x14ac:dyDescent="0.3">
      <c r="A1" s="1" t="s">
        <v>0</v>
      </c>
      <c r="B1" s="2"/>
      <c r="C1" s="3"/>
      <c r="D1" s="4"/>
      <c r="E1" s="5"/>
      <c r="F1" s="6"/>
      <c r="G1" s="7"/>
      <c r="H1" s="8"/>
      <c r="I1" s="9"/>
      <c r="J1" s="8"/>
      <c r="K1" s="9"/>
      <c r="L1" s="9"/>
      <c r="M1" s="9"/>
      <c r="N1" s="8"/>
      <c r="O1" s="8"/>
      <c r="P1" s="8"/>
      <c r="Q1" s="8"/>
      <c r="R1" s="8"/>
      <c r="S1" s="8"/>
      <c r="T1" s="8"/>
      <c r="U1" s="8"/>
      <c r="V1" s="8"/>
      <c r="W1" s="8"/>
      <c r="X1" s="8"/>
      <c r="Y1" s="8"/>
      <c r="Z1" s="8"/>
      <c r="AA1" s="8"/>
      <c r="AB1" s="8"/>
    </row>
    <row r="2" spans="1:28" ht="18" x14ac:dyDescent="0.3">
      <c r="A2" s="10"/>
      <c r="B2" s="11"/>
      <c r="C2" s="12"/>
      <c r="D2" s="13"/>
      <c r="E2" s="14"/>
      <c r="F2" s="15"/>
      <c r="G2" s="16"/>
      <c r="H2" s="8"/>
      <c r="I2" s="9"/>
      <c r="J2" s="8"/>
      <c r="K2" s="9"/>
      <c r="L2" s="9"/>
      <c r="M2" s="9"/>
      <c r="N2" s="8"/>
      <c r="O2" s="8"/>
      <c r="P2" s="8"/>
      <c r="Q2" s="8"/>
      <c r="R2" s="8"/>
      <c r="S2" s="8"/>
      <c r="T2" s="8"/>
      <c r="U2" s="8"/>
      <c r="V2" s="8"/>
      <c r="W2" s="8"/>
      <c r="X2" s="8"/>
      <c r="Y2" s="8"/>
      <c r="Z2" s="8"/>
      <c r="AA2" s="8"/>
      <c r="AB2" s="8"/>
    </row>
    <row r="3" spans="1:28" ht="18" x14ac:dyDescent="0.3">
      <c r="A3" s="10" t="s">
        <v>1</v>
      </c>
      <c r="B3" s="11"/>
      <c r="C3" s="12"/>
      <c r="D3" s="13"/>
      <c r="E3" s="14"/>
      <c r="F3" s="15"/>
      <c r="G3" s="16"/>
      <c r="H3" s="8"/>
      <c r="I3" s="9"/>
      <c r="J3" s="8"/>
      <c r="K3" s="9"/>
      <c r="L3" s="9"/>
      <c r="M3" s="9"/>
      <c r="N3" s="8"/>
      <c r="O3" s="8"/>
      <c r="P3" s="8"/>
      <c r="Q3" s="8"/>
      <c r="R3" s="17"/>
      <c r="S3" s="8"/>
      <c r="T3" s="8"/>
      <c r="U3" s="8"/>
      <c r="V3" s="8"/>
      <c r="W3" s="8"/>
      <c r="X3" s="8"/>
      <c r="Y3" s="8"/>
      <c r="Z3" s="8"/>
      <c r="AA3" s="8"/>
      <c r="AB3" s="8"/>
    </row>
    <row r="4" spans="1:28" ht="17.25" customHeight="1" x14ac:dyDescent="0.3">
      <c r="A4" s="18" t="s">
        <v>2</v>
      </c>
      <c r="B4" s="19" t="s">
        <v>3</v>
      </c>
      <c r="C4" s="20" t="s">
        <v>4</v>
      </c>
      <c r="D4" s="21" t="s">
        <v>5</v>
      </c>
      <c r="E4" s="22" t="s">
        <v>6</v>
      </c>
      <c r="F4" s="22" t="s">
        <v>7</v>
      </c>
      <c r="G4" s="21" t="s">
        <v>8</v>
      </c>
      <c r="H4" s="22" t="s">
        <v>9</v>
      </c>
      <c r="I4" s="21" t="s">
        <v>8</v>
      </c>
      <c r="J4" s="23"/>
      <c r="K4" s="24" t="s">
        <v>10</v>
      </c>
      <c r="L4" s="141" t="s">
        <v>11</v>
      </c>
      <c r="M4" s="142" t="s">
        <v>286</v>
      </c>
      <c r="N4" s="8"/>
      <c r="O4" s="8"/>
      <c r="P4" s="8"/>
      <c r="Q4" s="8"/>
      <c r="R4" s="17"/>
      <c r="U4" s="8" t="s">
        <v>12</v>
      </c>
      <c r="V4" s="8"/>
      <c r="W4" s="8"/>
      <c r="X4" s="8"/>
      <c r="Y4" s="8"/>
      <c r="Z4" s="8"/>
      <c r="AA4" s="8"/>
      <c r="AB4" s="8"/>
    </row>
    <row r="5" spans="1:28" ht="1.5" customHeight="1" x14ac:dyDescent="0.3">
      <c r="A5" s="25"/>
      <c r="B5" s="25"/>
      <c r="C5" s="26"/>
      <c r="D5" s="27"/>
      <c r="E5" s="25"/>
      <c r="F5" s="25"/>
      <c r="G5" s="25"/>
      <c r="H5" s="25"/>
      <c r="I5" s="28"/>
      <c r="J5" s="25"/>
      <c r="K5" s="143"/>
      <c r="L5" s="144"/>
      <c r="M5" s="145"/>
      <c r="N5" s="8"/>
      <c r="O5" s="8"/>
      <c r="P5" s="8"/>
      <c r="Q5" s="8"/>
      <c r="R5" s="17"/>
      <c r="U5" s="8"/>
      <c r="V5" s="8"/>
      <c r="W5" s="8"/>
      <c r="X5" s="8"/>
      <c r="Y5" s="8"/>
      <c r="Z5" s="8"/>
      <c r="AA5" s="8"/>
      <c r="AB5" s="8"/>
    </row>
    <row r="6" spans="1:28" ht="14.4" x14ac:dyDescent="0.3">
      <c r="A6" s="29"/>
      <c r="B6" s="29"/>
      <c r="C6" s="29"/>
      <c r="D6" s="36" t="s">
        <v>13</v>
      </c>
      <c r="E6" s="29"/>
      <c r="F6" s="29"/>
      <c r="G6" s="29"/>
      <c r="H6" s="29"/>
      <c r="I6" s="30"/>
      <c r="J6" s="29"/>
      <c r="K6" s="30"/>
      <c r="L6" s="30"/>
      <c r="M6" s="33">
        <v>57647.1732523385</v>
      </c>
      <c r="N6" s="8"/>
      <c r="O6" s="8"/>
      <c r="P6" s="8"/>
      <c r="Q6" s="31" t="s">
        <v>14</v>
      </c>
      <c r="R6" s="17" t="s">
        <v>12</v>
      </c>
      <c r="U6" s="32">
        <v>68600.14</v>
      </c>
      <c r="V6" s="8"/>
      <c r="W6" s="8"/>
      <c r="X6" s="8"/>
      <c r="Y6" s="8"/>
      <c r="Z6" s="8"/>
      <c r="AA6" s="8"/>
      <c r="AB6" s="8"/>
    </row>
    <row r="7" spans="1:28" ht="14.4" x14ac:dyDescent="0.3">
      <c r="A7" s="29" t="s">
        <v>15</v>
      </c>
      <c r="B7" s="29" t="s">
        <v>16</v>
      </c>
      <c r="C7" s="29"/>
      <c r="D7" s="36" t="s">
        <v>17</v>
      </c>
      <c r="E7" s="29"/>
      <c r="F7" s="29"/>
      <c r="G7" s="29"/>
      <c r="H7" s="29"/>
      <c r="I7" s="30"/>
      <c r="J7" s="29"/>
      <c r="K7" s="30"/>
      <c r="L7" s="30"/>
      <c r="M7" s="33">
        <v>22233.107706120001</v>
      </c>
      <c r="N7" s="8"/>
      <c r="O7" s="8"/>
      <c r="P7" s="8" t="s">
        <v>18</v>
      </c>
      <c r="Q7" s="34">
        <v>22233.107706120001</v>
      </c>
      <c r="R7" s="17">
        <v>26457.398170282799</v>
      </c>
      <c r="S7" s="8"/>
      <c r="T7" s="8"/>
      <c r="U7" s="8"/>
      <c r="V7" s="8"/>
      <c r="W7" s="8"/>
      <c r="X7" s="8"/>
      <c r="Y7" s="8"/>
      <c r="Z7" s="8"/>
      <c r="AA7" s="8"/>
      <c r="AB7" s="8"/>
    </row>
    <row r="8" spans="1:28" ht="14.4" x14ac:dyDescent="0.3">
      <c r="A8" s="29" t="s">
        <v>19</v>
      </c>
      <c r="B8" s="29" t="s">
        <v>20</v>
      </c>
      <c r="C8" s="35"/>
      <c r="D8" s="36" t="s">
        <v>21</v>
      </c>
      <c r="E8" s="37"/>
      <c r="F8" s="38"/>
      <c r="G8" s="38"/>
      <c r="H8" s="39"/>
      <c r="I8" s="39"/>
      <c r="J8" s="39"/>
      <c r="K8" s="40"/>
      <c r="L8" s="41"/>
      <c r="M8" s="33">
        <v>8209.9240061199998</v>
      </c>
      <c r="N8" s="8"/>
      <c r="O8" s="8"/>
      <c r="P8" s="8" t="s">
        <v>22</v>
      </c>
      <c r="Q8" s="34">
        <v>33791.848739495799</v>
      </c>
      <c r="R8" s="34">
        <v>40212.299999999996</v>
      </c>
      <c r="S8" s="8"/>
      <c r="T8" s="8"/>
      <c r="U8" s="8"/>
      <c r="V8" s="8"/>
      <c r="W8" s="8"/>
      <c r="X8" s="8"/>
      <c r="Y8" s="8"/>
      <c r="Z8" s="8"/>
      <c r="AA8" s="8"/>
      <c r="AB8" s="8"/>
    </row>
    <row r="9" spans="1:28" ht="14.4" x14ac:dyDescent="0.3">
      <c r="A9" s="42" t="s">
        <v>23</v>
      </c>
      <c r="B9" s="43" t="s">
        <v>24</v>
      </c>
      <c r="C9" s="43" t="s">
        <v>25</v>
      </c>
      <c r="D9" s="44" t="s">
        <v>26</v>
      </c>
      <c r="E9" s="45"/>
      <c r="F9" s="46"/>
      <c r="G9" s="46"/>
      <c r="H9" s="47"/>
      <c r="I9" s="47"/>
      <c r="J9" s="47"/>
      <c r="K9" s="48">
        <v>59.405999999999992</v>
      </c>
      <c r="L9" s="49">
        <v>25.22</v>
      </c>
      <c r="M9" s="50">
        <v>1498.2193199999997</v>
      </c>
      <c r="N9" s="8"/>
      <c r="O9" s="8"/>
      <c r="P9" s="8" t="s">
        <v>27</v>
      </c>
      <c r="Q9" s="34">
        <v>1622.2184873949582</v>
      </c>
      <c r="R9" s="34">
        <v>1930.44</v>
      </c>
      <c r="S9" s="8"/>
      <c r="T9" s="8"/>
      <c r="U9" s="8"/>
      <c r="V9" s="8"/>
      <c r="W9" s="8"/>
      <c r="X9" s="8"/>
      <c r="Y9" s="8"/>
      <c r="Z9" s="8"/>
      <c r="AA9" s="8"/>
      <c r="AB9" s="8"/>
    </row>
    <row r="10" spans="1:28" ht="61.2" x14ac:dyDescent="0.3">
      <c r="A10" s="51"/>
      <c r="B10" s="43"/>
      <c r="C10" s="51"/>
      <c r="D10" s="44" t="s">
        <v>28</v>
      </c>
      <c r="E10" s="45"/>
      <c r="F10" s="46"/>
      <c r="G10" s="46"/>
      <c r="H10" s="47"/>
      <c r="I10" s="47"/>
      <c r="J10" s="47"/>
      <c r="K10" s="47"/>
      <c r="L10" s="47"/>
      <c r="M10" s="52"/>
      <c r="N10" s="8"/>
      <c r="O10" s="8"/>
      <c r="P10" s="8"/>
      <c r="Q10" s="53">
        <v>57647.174933010756</v>
      </c>
      <c r="R10" s="53">
        <v>68600.138170282793</v>
      </c>
      <c r="S10" s="8"/>
      <c r="T10" s="8"/>
      <c r="U10" s="8"/>
      <c r="V10" s="8"/>
      <c r="W10" s="8"/>
      <c r="X10" s="8"/>
      <c r="Y10" s="8"/>
      <c r="Z10" s="8"/>
      <c r="AA10" s="8"/>
      <c r="AB10" s="8"/>
    </row>
    <row r="11" spans="1:28" ht="14.4" x14ac:dyDescent="0.3">
      <c r="A11" s="51"/>
      <c r="B11" s="43"/>
      <c r="C11" s="51"/>
      <c r="D11" s="54"/>
      <c r="E11" s="55"/>
      <c r="F11" s="55"/>
      <c r="G11" s="31"/>
      <c r="H11" s="56"/>
      <c r="I11" s="49"/>
      <c r="J11" s="57"/>
      <c r="K11" s="47"/>
      <c r="L11" s="47"/>
      <c r="M11" s="52"/>
      <c r="N11" s="8"/>
      <c r="O11" s="8"/>
      <c r="P11" s="8"/>
      <c r="R11" s="8"/>
      <c r="S11" s="8"/>
      <c r="T11" s="8"/>
      <c r="U11" s="8"/>
      <c r="V11" s="8"/>
      <c r="W11" s="8"/>
      <c r="X11" s="8"/>
      <c r="Y11" s="8"/>
      <c r="Z11" s="8"/>
      <c r="AA11" s="8"/>
      <c r="AB11" s="8"/>
    </row>
    <row r="12" spans="1:28" ht="14.4" x14ac:dyDescent="0.3">
      <c r="A12" s="51"/>
      <c r="B12" s="43"/>
      <c r="C12" s="51"/>
      <c r="D12" s="54" t="s">
        <v>29</v>
      </c>
      <c r="E12" s="55">
        <v>5.5</v>
      </c>
      <c r="F12" s="55">
        <v>0.6</v>
      </c>
      <c r="G12" s="55">
        <v>3.3</v>
      </c>
      <c r="H12" s="56">
        <v>0</v>
      </c>
      <c r="I12" s="49">
        <v>0</v>
      </c>
      <c r="J12" s="57"/>
      <c r="K12" s="47"/>
      <c r="L12" s="47"/>
      <c r="M12" s="52"/>
      <c r="N12" s="8"/>
      <c r="O12" s="8"/>
      <c r="P12" s="8"/>
      <c r="R12" s="8"/>
      <c r="S12" s="8"/>
      <c r="T12" s="8"/>
      <c r="U12" s="8"/>
      <c r="V12" s="8"/>
      <c r="W12" s="8"/>
      <c r="X12" s="8"/>
      <c r="Y12" s="8"/>
      <c r="Z12" s="8"/>
      <c r="AA12" s="8"/>
      <c r="AB12" s="8"/>
    </row>
    <row r="13" spans="1:28" ht="14.4" x14ac:dyDescent="0.3">
      <c r="A13" s="51"/>
      <c r="B13" s="43"/>
      <c r="C13" s="51"/>
      <c r="D13" s="54" t="s">
        <v>30</v>
      </c>
      <c r="E13" s="55">
        <v>38.11</v>
      </c>
      <c r="F13" s="55">
        <v>0.6</v>
      </c>
      <c r="G13" s="55">
        <v>22.866</v>
      </c>
      <c r="H13" s="56">
        <v>0</v>
      </c>
      <c r="I13" s="49">
        <v>0</v>
      </c>
      <c r="J13" s="57"/>
      <c r="K13" s="47"/>
      <c r="L13" s="47"/>
      <c r="M13" s="52"/>
      <c r="N13" s="8"/>
      <c r="O13" s="8"/>
      <c r="P13" s="8"/>
      <c r="R13" s="8"/>
      <c r="S13" s="8"/>
      <c r="T13" s="8"/>
      <c r="U13" s="8"/>
      <c r="V13" s="8"/>
      <c r="W13" s="8"/>
      <c r="X13" s="8"/>
      <c r="Y13" s="8"/>
      <c r="Z13" s="8"/>
      <c r="AA13" s="8"/>
      <c r="AB13" s="8"/>
    </row>
    <row r="14" spans="1:28" ht="14.4" x14ac:dyDescent="0.3">
      <c r="A14" s="51"/>
      <c r="B14" s="43"/>
      <c r="C14" s="43"/>
      <c r="D14" s="54" t="s">
        <v>31</v>
      </c>
      <c r="E14" s="55">
        <v>55.4</v>
      </c>
      <c r="F14" s="55">
        <v>0.6</v>
      </c>
      <c r="G14" s="55">
        <v>33.239999999999995</v>
      </c>
      <c r="H14" s="56">
        <v>0</v>
      </c>
      <c r="I14" s="49">
        <v>0</v>
      </c>
      <c r="J14" s="57"/>
      <c r="K14" s="47"/>
      <c r="L14" s="47"/>
      <c r="M14" s="52"/>
      <c r="N14" s="8"/>
      <c r="O14" s="8"/>
      <c r="P14" s="8"/>
      <c r="Q14" s="8"/>
      <c r="R14" s="8"/>
      <c r="S14" s="8"/>
      <c r="T14" s="8"/>
      <c r="U14" s="8"/>
      <c r="V14" s="8"/>
      <c r="W14" s="8"/>
      <c r="X14" s="8"/>
      <c r="Y14" s="8"/>
      <c r="Z14" s="8"/>
      <c r="AA14" s="8"/>
      <c r="AB14" s="8"/>
    </row>
    <row r="15" spans="1:28" ht="14.4" x14ac:dyDescent="0.3">
      <c r="A15" s="42" t="s">
        <v>32</v>
      </c>
      <c r="B15" s="43" t="s">
        <v>24</v>
      </c>
      <c r="C15" s="43" t="s">
        <v>33</v>
      </c>
      <c r="D15" s="44" t="s">
        <v>34</v>
      </c>
      <c r="E15" s="45"/>
      <c r="F15" s="46"/>
      <c r="G15" s="46"/>
      <c r="H15" s="47"/>
      <c r="I15" s="47"/>
      <c r="J15" s="47"/>
      <c r="K15" s="48">
        <v>1</v>
      </c>
      <c r="L15" s="49">
        <v>633.33000000000004</v>
      </c>
      <c r="M15" s="50">
        <v>633.33000000000004</v>
      </c>
      <c r="N15" s="8"/>
      <c r="O15" s="8"/>
      <c r="P15" s="8"/>
      <c r="Q15" s="8"/>
      <c r="R15" s="8"/>
      <c r="S15" s="8"/>
      <c r="T15" s="8"/>
      <c r="U15" s="8"/>
      <c r="V15" s="8"/>
      <c r="W15" s="8"/>
      <c r="X15" s="8"/>
      <c r="Y15" s="8"/>
      <c r="Z15" s="8"/>
      <c r="AA15" s="8"/>
      <c r="AB15" s="8"/>
    </row>
    <row r="16" spans="1:28" ht="30.6" x14ac:dyDescent="0.3">
      <c r="A16" s="51"/>
      <c r="B16" s="43"/>
      <c r="C16" s="43"/>
      <c r="D16" s="44" t="s">
        <v>35</v>
      </c>
      <c r="E16" s="45"/>
      <c r="F16" s="46"/>
      <c r="G16" s="46"/>
      <c r="H16" s="47"/>
      <c r="I16" s="47"/>
      <c r="J16" s="47"/>
      <c r="K16" s="48"/>
      <c r="L16" s="49"/>
      <c r="M16" s="50"/>
      <c r="N16" s="8"/>
      <c r="O16" s="8"/>
      <c r="P16" s="8"/>
      <c r="Q16" s="58">
        <v>66100.399999999994</v>
      </c>
      <c r="R16" s="8"/>
      <c r="S16" s="8"/>
      <c r="T16" s="8"/>
      <c r="U16" s="8"/>
      <c r="V16" s="8"/>
      <c r="W16" s="8"/>
      <c r="X16" s="8"/>
      <c r="Y16" s="8"/>
      <c r="Z16" s="8"/>
      <c r="AA16" s="8"/>
      <c r="AB16" s="8"/>
    </row>
    <row r="17" spans="1:28" ht="14.4" x14ac:dyDescent="0.3">
      <c r="A17" s="42" t="s">
        <v>36</v>
      </c>
      <c r="B17" s="43" t="s">
        <v>24</v>
      </c>
      <c r="C17" s="43" t="s">
        <v>33</v>
      </c>
      <c r="D17" s="44" t="s">
        <v>37</v>
      </c>
      <c r="E17" s="45"/>
      <c r="F17" s="46"/>
      <c r="G17" s="46"/>
      <c r="H17" s="47"/>
      <c r="I17" s="47"/>
      <c r="J17" s="47"/>
      <c r="K17" s="48">
        <v>1</v>
      </c>
      <c r="L17" s="49">
        <v>341.66</v>
      </c>
      <c r="M17" s="50">
        <v>341.66</v>
      </c>
      <c r="N17" s="8"/>
      <c r="O17" s="8"/>
      <c r="P17" s="8"/>
      <c r="Q17" s="59">
        <v>32976.1</v>
      </c>
      <c r="R17" s="8"/>
      <c r="S17" s="8"/>
      <c r="T17" s="8"/>
      <c r="U17" s="8"/>
      <c r="V17" s="8"/>
      <c r="W17" s="8"/>
      <c r="X17" s="8"/>
      <c r="Y17" s="8"/>
      <c r="Z17" s="8"/>
      <c r="AA17" s="8"/>
      <c r="AB17" s="8"/>
    </row>
    <row r="18" spans="1:28" ht="30.6" x14ac:dyDescent="0.3">
      <c r="A18" s="51"/>
      <c r="B18" s="43"/>
      <c r="C18" s="51"/>
      <c r="D18" s="44" t="s">
        <v>38</v>
      </c>
      <c r="E18" s="45"/>
      <c r="F18" s="46"/>
      <c r="G18" s="46"/>
      <c r="H18" s="47"/>
      <c r="I18" s="47"/>
      <c r="J18" s="47"/>
      <c r="K18" s="47"/>
      <c r="L18" s="47"/>
      <c r="M18" s="52"/>
      <c r="N18" s="8"/>
      <c r="O18" s="8"/>
      <c r="P18" s="8"/>
      <c r="Q18" s="60"/>
      <c r="R18" s="8"/>
      <c r="S18" s="8"/>
      <c r="T18" s="8"/>
      <c r="U18" s="8"/>
      <c r="V18" s="8"/>
      <c r="W18" s="8"/>
      <c r="X18" s="8"/>
      <c r="Y18" s="8"/>
      <c r="Z18" s="8"/>
      <c r="AA18" s="8"/>
      <c r="AB18" s="8"/>
    </row>
    <row r="19" spans="1:28" ht="20.399999999999999" x14ac:dyDescent="0.3">
      <c r="A19" s="42" t="s">
        <v>39</v>
      </c>
      <c r="B19" s="43" t="s">
        <v>24</v>
      </c>
      <c r="C19" s="43" t="s">
        <v>33</v>
      </c>
      <c r="D19" s="44" t="s">
        <v>40</v>
      </c>
      <c r="E19" s="45"/>
      <c r="F19" s="46"/>
      <c r="G19" s="46"/>
      <c r="H19" s="47"/>
      <c r="I19" s="47"/>
      <c r="J19" s="47"/>
      <c r="K19" s="49">
        <v>5</v>
      </c>
      <c r="L19" s="49">
        <v>86.77</v>
      </c>
      <c r="M19" s="50">
        <v>433.84999999999997</v>
      </c>
      <c r="N19" s="8"/>
      <c r="O19" s="8"/>
      <c r="P19" s="8"/>
      <c r="Q19" s="58">
        <v>156723.67325233849</v>
      </c>
      <c r="R19" s="8"/>
      <c r="S19" s="8"/>
      <c r="T19" s="8"/>
      <c r="U19" s="8"/>
      <c r="V19" s="8"/>
      <c r="W19" s="8"/>
      <c r="X19" s="8"/>
      <c r="Y19" s="8"/>
      <c r="Z19" s="8"/>
      <c r="AA19" s="8"/>
      <c r="AB19" s="8"/>
    </row>
    <row r="20" spans="1:28" ht="53.25" customHeight="1" x14ac:dyDescent="0.3">
      <c r="A20" s="51"/>
      <c r="B20" s="51"/>
      <c r="C20" s="51"/>
      <c r="D20" s="44" t="s">
        <v>41</v>
      </c>
      <c r="E20" s="45"/>
      <c r="F20" s="46"/>
      <c r="G20" s="46"/>
      <c r="H20" s="47"/>
      <c r="I20" s="47"/>
      <c r="J20" s="47"/>
      <c r="K20" s="47"/>
      <c r="L20" s="47"/>
      <c r="M20" s="52"/>
      <c r="N20" s="8"/>
      <c r="O20" s="8"/>
      <c r="P20" s="8"/>
      <c r="Q20" s="8"/>
      <c r="R20" s="8"/>
      <c r="S20" s="8"/>
      <c r="T20" s="8"/>
      <c r="U20" s="8"/>
      <c r="V20" s="8"/>
      <c r="W20" s="8"/>
      <c r="X20" s="8"/>
      <c r="Y20" s="8"/>
      <c r="Z20" s="8"/>
      <c r="AA20" s="8"/>
      <c r="AB20" s="8"/>
    </row>
    <row r="21" spans="1:28" ht="14.4" x14ac:dyDescent="0.3">
      <c r="A21" s="42" t="s">
        <v>42</v>
      </c>
      <c r="B21" s="43" t="s">
        <v>24</v>
      </c>
      <c r="C21" s="43" t="s">
        <v>43</v>
      </c>
      <c r="D21" s="44" t="s">
        <v>44</v>
      </c>
      <c r="E21" s="45"/>
      <c r="F21" s="46"/>
      <c r="G21" s="46"/>
      <c r="H21" s="47"/>
      <c r="I21" s="47"/>
      <c r="J21" s="47"/>
      <c r="K21" s="49">
        <v>8</v>
      </c>
      <c r="L21" s="49">
        <v>30.69</v>
      </c>
      <c r="M21" s="50">
        <v>245.52</v>
      </c>
      <c r="N21" s="8"/>
      <c r="O21" s="8"/>
      <c r="P21" s="8"/>
      <c r="Q21" s="8"/>
      <c r="R21" s="8"/>
      <c r="S21" s="8"/>
      <c r="T21" s="8"/>
      <c r="U21" s="8"/>
      <c r="V21" s="8"/>
      <c r="W21" s="8"/>
      <c r="X21" s="8"/>
      <c r="Y21" s="8"/>
      <c r="Z21" s="8"/>
      <c r="AA21" s="8"/>
      <c r="AB21" s="8"/>
    </row>
    <row r="22" spans="1:28" ht="40.799999999999997" x14ac:dyDescent="0.3">
      <c r="A22" s="51"/>
      <c r="B22" s="51"/>
      <c r="C22" s="51"/>
      <c r="D22" s="44" t="s">
        <v>45</v>
      </c>
      <c r="E22" s="45"/>
      <c r="F22" s="46"/>
      <c r="G22" s="46"/>
      <c r="H22" s="47"/>
      <c r="I22" s="47"/>
      <c r="J22" s="47"/>
      <c r="K22" s="47"/>
      <c r="L22" s="47"/>
      <c r="M22" s="52"/>
      <c r="N22" s="8"/>
      <c r="O22" s="8"/>
      <c r="P22" s="8"/>
      <c r="Q22" s="8"/>
      <c r="R22" s="8"/>
      <c r="S22" s="8"/>
      <c r="T22" s="8"/>
      <c r="U22" s="8"/>
      <c r="V22" s="8"/>
      <c r="W22" s="8"/>
      <c r="X22" s="8"/>
      <c r="Y22" s="8"/>
      <c r="Z22" s="8"/>
      <c r="AA22" s="8"/>
      <c r="AB22" s="8"/>
    </row>
    <row r="23" spans="1:28" ht="14.4" x14ac:dyDescent="0.3">
      <c r="A23" s="42" t="s">
        <v>46</v>
      </c>
      <c r="B23" s="43" t="s">
        <v>24</v>
      </c>
      <c r="C23" s="43" t="s">
        <v>25</v>
      </c>
      <c r="D23" s="44" t="s">
        <v>47</v>
      </c>
      <c r="E23" s="45"/>
      <c r="F23" s="46"/>
      <c r="G23" s="46"/>
      <c r="H23" s="47"/>
      <c r="I23" s="47"/>
      <c r="J23" s="47"/>
      <c r="K23" s="49">
        <v>38.11</v>
      </c>
      <c r="L23" s="49">
        <v>2.86</v>
      </c>
      <c r="M23" s="50">
        <v>108.99459999999999</v>
      </c>
      <c r="N23" s="8"/>
      <c r="O23" s="8"/>
      <c r="P23" s="8"/>
      <c r="Q23" s="8"/>
      <c r="R23" s="8"/>
      <c r="S23" s="8"/>
      <c r="T23" s="8"/>
      <c r="U23" s="8"/>
      <c r="V23" s="8"/>
      <c r="W23" s="8"/>
      <c r="X23" s="8"/>
      <c r="Y23" s="8"/>
      <c r="Z23" s="8"/>
      <c r="AA23" s="8"/>
      <c r="AB23" s="8"/>
    </row>
    <row r="24" spans="1:28" ht="30.6" x14ac:dyDescent="0.3">
      <c r="A24" s="51"/>
      <c r="B24" s="51"/>
      <c r="C24" s="51"/>
      <c r="D24" s="44" t="s">
        <v>48</v>
      </c>
      <c r="E24" s="45"/>
      <c r="F24" s="46"/>
      <c r="G24" s="46"/>
      <c r="H24" s="47"/>
      <c r="I24" s="47"/>
      <c r="J24" s="47"/>
      <c r="K24" s="47"/>
      <c r="L24" s="47"/>
      <c r="M24" s="52"/>
      <c r="N24" s="8"/>
      <c r="O24" s="8"/>
      <c r="P24" s="8"/>
      <c r="Q24" s="8"/>
      <c r="R24" s="8"/>
      <c r="S24" s="8"/>
      <c r="T24" s="8"/>
      <c r="U24" s="8"/>
      <c r="V24" s="8"/>
      <c r="W24" s="8"/>
      <c r="X24" s="8"/>
      <c r="Y24" s="8"/>
      <c r="Z24" s="8"/>
      <c r="AA24" s="8"/>
      <c r="AB24" s="8"/>
    </row>
    <row r="25" spans="1:28" ht="14.4" x14ac:dyDescent="0.3">
      <c r="A25" s="42" t="s">
        <v>49</v>
      </c>
      <c r="B25" s="43" t="s">
        <v>24</v>
      </c>
      <c r="C25" s="43" t="s">
        <v>50</v>
      </c>
      <c r="D25" s="44" t="s">
        <v>51</v>
      </c>
      <c r="E25" s="45"/>
      <c r="F25" s="46"/>
      <c r="G25" s="46"/>
      <c r="H25" s="47"/>
      <c r="I25" s="47"/>
      <c r="J25" s="47"/>
      <c r="K25" s="49">
        <v>63</v>
      </c>
      <c r="L25" s="49">
        <v>10.76</v>
      </c>
      <c r="M25" s="50">
        <v>677.88</v>
      </c>
      <c r="N25" s="8"/>
      <c r="O25" s="8"/>
      <c r="P25" s="8"/>
      <c r="Q25" s="8"/>
      <c r="R25" s="8"/>
      <c r="S25" s="8"/>
      <c r="T25" s="8"/>
      <c r="U25" s="8"/>
      <c r="V25" s="8"/>
      <c r="W25" s="8"/>
      <c r="X25" s="8"/>
      <c r="Y25" s="8"/>
      <c r="Z25" s="8"/>
      <c r="AA25" s="8"/>
      <c r="AB25" s="8"/>
    </row>
    <row r="26" spans="1:28" ht="30.6" x14ac:dyDescent="0.3">
      <c r="A26" s="51"/>
      <c r="B26" s="51"/>
      <c r="C26" s="51"/>
      <c r="D26" s="44" t="s">
        <v>52</v>
      </c>
      <c r="E26" s="45"/>
      <c r="F26" s="46"/>
      <c r="G26" s="46"/>
      <c r="H26" s="47"/>
      <c r="I26" s="47"/>
      <c r="J26" s="47"/>
      <c r="K26" s="47"/>
      <c r="L26" s="47"/>
      <c r="M26" s="52"/>
      <c r="N26" s="8"/>
      <c r="O26" s="8"/>
      <c r="P26" s="8"/>
      <c r="Q26" s="8"/>
      <c r="R26" s="8"/>
      <c r="S26" s="8"/>
      <c r="T26" s="8"/>
      <c r="U26" s="8"/>
      <c r="V26" s="8"/>
      <c r="W26" s="8"/>
      <c r="X26" s="8"/>
      <c r="Y26" s="8"/>
      <c r="Z26" s="8"/>
      <c r="AA26" s="8"/>
      <c r="AB26" s="8"/>
    </row>
    <row r="27" spans="1:28" ht="14.4" x14ac:dyDescent="0.3">
      <c r="A27" s="42" t="s">
        <v>53</v>
      </c>
      <c r="B27" s="43" t="s">
        <v>24</v>
      </c>
      <c r="C27" s="43" t="s">
        <v>50</v>
      </c>
      <c r="D27" s="44" t="s">
        <v>54</v>
      </c>
      <c r="E27" s="45"/>
      <c r="F27" s="46"/>
      <c r="G27" s="46"/>
      <c r="H27" s="47"/>
      <c r="I27" s="47"/>
      <c r="J27" s="47"/>
      <c r="K27" s="48">
        <v>13.76</v>
      </c>
      <c r="L27" s="49">
        <v>22.05</v>
      </c>
      <c r="M27" s="50">
        <v>303.40800000000002</v>
      </c>
      <c r="N27" s="8"/>
      <c r="O27" s="8"/>
      <c r="P27" s="8"/>
      <c r="Q27" s="8"/>
      <c r="R27" s="8"/>
      <c r="S27" s="8"/>
      <c r="T27" s="8"/>
      <c r="U27" s="8"/>
      <c r="V27" s="8"/>
      <c r="W27" s="8"/>
      <c r="X27" s="8"/>
      <c r="Y27" s="8"/>
      <c r="Z27" s="8"/>
      <c r="AA27" s="8"/>
      <c r="AB27" s="8"/>
    </row>
    <row r="28" spans="1:28" ht="30.6" x14ac:dyDescent="0.3">
      <c r="A28" s="51"/>
      <c r="B28" s="51"/>
      <c r="C28" s="51"/>
      <c r="D28" s="44" t="s">
        <v>55</v>
      </c>
      <c r="E28" s="45"/>
      <c r="F28" s="46"/>
      <c r="G28" s="46"/>
      <c r="H28" s="47"/>
      <c r="I28" s="47"/>
      <c r="J28" s="47"/>
      <c r="K28" s="47"/>
      <c r="L28" s="47"/>
      <c r="M28" s="52"/>
      <c r="N28" s="8"/>
      <c r="O28" s="8"/>
      <c r="P28" s="8"/>
      <c r="Q28" s="8"/>
      <c r="R28" s="8"/>
      <c r="S28" s="8"/>
      <c r="T28" s="8"/>
      <c r="U28" s="8"/>
      <c r="V28" s="8"/>
      <c r="W28" s="8"/>
      <c r="X28" s="8"/>
      <c r="Y28" s="8"/>
      <c r="Z28" s="8"/>
      <c r="AA28" s="8"/>
      <c r="AB28" s="8"/>
    </row>
    <row r="29" spans="1:28" ht="14.4" x14ac:dyDescent="0.3">
      <c r="A29" s="51"/>
      <c r="B29" s="51"/>
      <c r="C29" s="51"/>
      <c r="D29" s="54" t="s">
        <v>56</v>
      </c>
      <c r="E29" s="55">
        <v>55.8</v>
      </c>
      <c r="F29" s="55">
        <v>0.6</v>
      </c>
      <c r="G29" s="55">
        <v>33.479999999999997</v>
      </c>
      <c r="H29" s="56">
        <v>0.4</v>
      </c>
      <c r="I29" s="48">
        <v>13.391999999999999</v>
      </c>
      <c r="J29" s="57"/>
      <c r="K29" s="47"/>
      <c r="L29" s="48"/>
      <c r="M29" s="52"/>
      <c r="N29" s="8"/>
      <c r="O29" s="8"/>
      <c r="P29" s="8"/>
      <c r="Q29" s="8"/>
      <c r="R29" s="8"/>
      <c r="S29" s="8"/>
      <c r="T29" s="8"/>
      <c r="U29" s="8"/>
      <c r="V29" s="8"/>
      <c r="W29" s="8"/>
      <c r="X29" s="8"/>
      <c r="Y29" s="8"/>
      <c r="Z29" s="8"/>
      <c r="AA29" s="8"/>
      <c r="AB29" s="8"/>
    </row>
    <row r="30" spans="1:28" ht="14.4" x14ac:dyDescent="0.3">
      <c r="A30" s="42" t="s">
        <v>57</v>
      </c>
      <c r="B30" s="43" t="s">
        <v>24</v>
      </c>
      <c r="C30" s="43" t="s">
        <v>50</v>
      </c>
      <c r="D30" s="44" t="s">
        <v>58</v>
      </c>
      <c r="E30" s="45"/>
      <c r="F30" s="46"/>
      <c r="G30" s="46"/>
      <c r="H30" s="47"/>
      <c r="I30" s="47"/>
      <c r="J30" s="47"/>
      <c r="K30" s="48">
        <v>9.0264000000000006</v>
      </c>
      <c r="L30" s="49">
        <v>27.32</v>
      </c>
      <c r="M30" s="50">
        <v>246.60124800000003</v>
      </c>
      <c r="N30" s="8"/>
      <c r="O30" s="8"/>
      <c r="P30" s="8"/>
      <c r="Q30" s="8"/>
      <c r="R30" s="8"/>
      <c r="S30" s="8"/>
      <c r="T30" s="8"/>
      <c r="U30" s="8"/>
      <c r="V30" s="8"/>
      <c r="W30" s="8"/>
      <c r="X30" s="8"/>
      <c r="Y30" s="8"/>
      <c r="Z30" s="8"/>
      <c r="AA30" s="8"/>
      <c r="AB30" s="8"/>
    </row>
    <row r="31" spans="1:28" ht="20.399999999999999" x14ac:dyDescent="0.3">
      <c r="A31" s="51"/>
      <c r="B31" s="51"/>
      <c r="C31" s="51"/>
      <c r="D31" s="44" t="s">
        <v>59</v>
      </c>
      <c r="E31" s="45"/>
      <c r="F31" s="46"/>
      <c r="G31" s="46"/>
      <c r="H31" s="47"/>
      <c r="I31" s="47"/>
      <c r="J31" s="47"/>
      <c r="K31" s="47"/>
      <c r="L31" s="47"/>
      <c r="M31" s="52"/>
      <c r="N31" s="8"/>
      <c r="O31" s="8"/>
      <c r="P31" s="8"/>
      <c r="Q31" s="8"/>
      <c r="R31" s="8"/>
      <c r="S31" s="8"/>
      <c r="T31" s="8"/>
      <c r="U31" s="8"/>
      <c r="V31" s="8"/>
      <c r="W31" s="8"/>
      <c r="X31" s="8"/>
      <c r="Y31" s="8"/>
      <c r="Z31" s="8"/>
      <c r="AA31" s="8"/>
      <c r="AB31" s="8"/>
    </row>
    <row r="32" spans="1:28" ht="14.4" x14ac:dyDescent="0.3">
      <c r="A32" s="51"/>
      <c r="B32" s="51"/>
      <c r="C32" s="51"/>
      <c r="D32" s="54" t="s">
        <v>60</v>
      </c>
      <c r="E32" s="55">
        <v>37.61</v>
      </c>
      <c r="F32" s="55">
        <v>0.6</v>
      </c>
      <c r="G32" s="55">
        <v>22.565999999999999</v>
      </c>
      <c r="H32" s="56">
        <v>0.4</v>
      </c>
      <c r="I32" s="48">
        <v>9.0264000000000006</v>
      </c>
      <c r="J32" s="57"/>
      <c r="K32" s="47"/>
      <c r="L32" s="47"/>
      <c r="M32" s="52"/>
      <c r="N32" s="8"/>
      <c r="O32" s="8"/>
      <c r="P32" s="8"/>
      <c r="Q32" s="8"/>
      <c r="R32" s="8"/>
      <c r="S32" s="8"/>
      <c r="T32" s="8"/>
      <c r="U32" s="8"/>
      <c r="V32" s="8"/>
      <c r="W32" s="8"/>
      <c r="X32" s="8"/>
      <c r="Y32" s="8"/>
      <c r="Z32" s="8"/>
      <c r="AA32" s="8"/>
      <c r="AB32" s="8"/>
    </row>
    <row r="33" spans="1:28" ht="14.4" x14ac:dyDescent="0.3">
      <c r="A33" s="42" t="s">
        <v>61</v>
      </c>
      <c r="B33" s="61" t="s">
        <v>24</v>
      </c>
      <c r="C33" s="43" t="s">
        <v>50</v>
      </c>
      <c r="D33" s="44" t="s">
        <v>62</v>
      </c>
      <c r="E33" s="31"/>
      <c r="F33" s="31"/>
      <c r="G33" s="31"/>
      <c r="H33" s="8"/>
      <c r="I33" s="9"/>
      <c r="J33" s="8"/>
      <c r="K33" s="49">
        <v>2.37</v>
      </c>
      <c r="L33" s="49">
        <v>25.6</v>
      </c>
      <c r="M33" s="50">
        <v>60.672000000000004</v>
      </c>
      <c r="N33" s="8"/>
      <c r="O33" s="8"/>
      <c r="P33" s="8"/>
      <c r="Q33" s="8"/>
      <c r="R33" s="8"/>
      <c r="S33" s="8"/>
      <c r="T33" s="8"/>
      <c r="U33" s="8"/>
      <c r="V33" s="8"/>
      <c r="W33" s="8"/>
      <c r="X33" s="8"/>
      <c r="Y33" s="8"/>
      <c r="Z33" s="8"/>
      <c r="AA33" s="8"/>
      <c r="AB33" s="8"/>
    </row>
    <row r="34" spans="1:28" ht="40.799999999999997" x14ac:dyDescent="0.3">
      <c r="A34" s="51"/>
      <c r="B34" s="62"/>
      <c r="C34" s="63"/>
      <c r="D34" s="44" t="s">
        <v>63</v>
      </c>
      <c r="E34" s="31"/>
      <c r="F34" s="31"/>
      <c r="G34" s="31"/>
      <c r="H34" s="8"/>
      <c r="I34" s="9"/>
      <c r="J34" s="8"/>
      <c r="K34" s="49"/>
      <c r="L34" s="49"/>
      <c r="M34" s="50"/>
      <c r="N34" s="8"/>
      <c r="O34" s="8"/>
      <c r="P34" s="8"/>
      <c r="Q34" s="8"/>
      <c r="R34" s="8"/>
      <c r="S34" s="8"/>
      <c r="T34" s="8"/>
      <c r="U34" s="8"/>
      <c r="V34" s="8"/>
      <c r="W34" s="8"/>
      <c r="X34" s="8"/>
      <c r="Y34" s="8"/>
      <c r="Z34" s="8"/>
      <c r="AA34" s="8"/>
      <c r="AB34" s="8"/>
    </row>
    <row r="35" spans="1:28" ht="16.5" customHeight="1" x14ac:dyDescent="0.3">
      <c r="A35" s="42" t="s">
        <v>64</v>
      </c>
      <c r="B35" s="61" t="s">
        <v>24</v>
      </c>
      <c r="C35" s="64" t="s">
        <v>43</v>
      </c>
      <c r="D35" s="44" t="s">
        <v>65</v>
      </c>
      <c r="E35" s="31"/>
      <c r="F35" s="31"/>
      <c r="G35" s="31"/>
      <c r="H35" s="8"/>
      <c r="I35" s="9"/>
      <c r="J35" s="8"/>
      <c r="K35" s="49">
        <v>99</v>
      </c>
      <c r="L35" s="49">
        <v>10.93</v>
      </c>
      <c r="M35" s="50">
        <v>1082.07</v>
      </c>
      <c r="N35" s="8"/>
      <c r="O35" s="8"/>
      <c r="P35" s="8"/>
      <c r="Q35" s="8"/>
      <c r="R35" s="8"/>
      <c r="S35" s="8"/>
      <c r="T35" s="8"/>
      <c r="U35" s="8"/>
      <c r="V35" s="8"/>
      <c r="W35" s="8"/>
      <c r="X35" s="8"/>
      <c r="Y35" s="8"/>
      <c r="Z35" s="8"/>
      <c r="AA35" s="8"/>
      <c r="AB35" s="8"/>
    </row>
    <row r="36" spans="1:28" ht="61.2" x14ac:dyDescent="0.3">
      <c r="A36" s="61"/>
      <c r="B36" s="61"/>
      <c r="C36" s="64"/>
      <c r="D36" s="44" t="s">
        <v>66</v>
      </c>
      <c r="E36" s="31"/>
      <c r="F36" s="31"/>
      <c r="G36" s="31"/>
      <c r="H36" s="8"/>
      <c r="I36" s="9"/>
      <c r="J36" s="8"/>
      <c r="K36" s="49"/>
      <c r="L36" s="49"/>
      <c r="M36" s="50"/>
      <c r="N36" s="8"/>
      <c r="O36" s="8"/>
      <c r="P36" s="8"/>
      <c r="Q36" s="8"/>
      <c r="R36" s="8"/>
      <c r="S36" s="8"/>
      <c r="T36" s="8"/>
      <c r="U36" s="8"/>
      <c r="V36" s="8"/>
      <c r="W36" s="8"/>
      <c r="X36" s="8"/>
      <c r="Y36" s="8"/>
      <c r="Z36" s="8"/>
      <c r="AA36" s="8"/>
      <c r="AB36" s="8"/>
    </row>
    <row r="37" spans="1:28" ht="14.4" x14ac:dyDescent="0.3">
      <c r="A37" s="42" t="s">
        <v>67</v>
      </c>
      <c r="B37" s="43" t="s">
        <v>24</v>
      </c>
      <c r="C37" s="43" t="s">
        <v>43</v>
      </c>
      <c r="D37" s="44" t="s">
        <v>68</v>
      </c>
      <c r="E37" s="45"/>
      <c r="F37" s="46"/>
      <c r="G37" s="46"/>
      <c r="H37" s="47"/>
      <c r="I37" s="47"/>
      <c r="J37" s="47"/>
      <c r="K37" s="49">
        <v>6</v>
      </c>
      <c r="L37" s="49">
        <v>18</v>
      </c>
      <c r="M37" s="50">
        <v>108</v>
      </c>
      <c r="N37" s="8"/>
      <c r="O37" s="8"/>
      <c r="P37" s="8"/>
      <c r="Q37" s="8"/>
      <c r="R37" s="8"/>
      <c r="S37" s="8"/>
      <c r="T37" s="8"/>
      <c r="U37" s="8"/>
      <c r="V37" s="8"/>
      <c r="W37" s="8"/>
      <c r="X37" s="8"/>
      <c r="Y37" s="8"/>
      <c r="Z37" s="8"/>
      <c r="AA37" s="8"/>
      <c r="AB37" s="8"/>
    </row>
    <row r="38" spans="1:28" ht="40.799999999999997" x14ac:dyDescent="0.3">
      <c r="A38" s="51"/>
      <c r="B38" s="51"/>
      <c r="C38" s="51"/>
      <c r="D38" s="44" t="s">
        <v>69</v>
      </c>
      <c r="E38" s="45"/>
      <c r="F38" s="46"/>
      <c r="G38" s="46"/>
      <c r="H38" s="47"/>
      <c r="I38" s="47"/>
      <c r="J38" s="47"/>
      <c r="K38" s="47"/>
      <c r="L38" s="47"/>
      <c r="M38" s="52"/>
      <c r="N38" s="8"/>
      <c r="O38" s="8"/>
      <c r="P38" s="8"/>
      <c r="Q38" s="8"/>
      <c r="R38" s="8"/>
      <c r="S38" s="8"/>
      <c r="T38" s="8"/>
      <c r="U38" s="8"/>
      <c r="V38" s="8"/>
      <c r="W38" s="8"/>
      <c r="X38" s="8"/>
      <c r="Y38" s="8"/>
      <c r="Z38" s="8"/>
      <c r="AA38" s="8"/>
      <c r="AB38" s="8"/>
    </row>
    <row r="39" spans="1:28" ht="14.4" x14ac:dyDescent="0.3">
      <c r="A39" s="42" t="s">
        <v>70</v>
      </c>
      <c r="B39" s="43" t="s">
        <v>24</v>
      </c>
      <c r="C39" s="43" t="s">
        <v>43</v>
      </c>
      <c r="D39" s="44" t="s">
        <v>71</v>
      </c>
      <c r="E39" s="45"/>
      <c r="F39" s="46"/>
      <c r="G39" s="46"/>
      <c r="H39" s="47"/>
      <c r="I39" s="47"/>
      <c r="J39" s="47"/>
      <c r="K39" s="49">
        <v>4.63</v>
      </c>
      <c r="L39" s="49">
        <v>21.97</v>
      </c>
      <c r="M39" s="50">
        <v>101.72109999999999</v>
      </c>
      <c r="N39" s="8"/>
      <c r="O39" s="8"/>
      <c r="P39" s="8"/>
      <c r="Q39" s="8"/>
      <c r="R39" s="8"/>
      <c r="S39" s="8"/>
      <c r="T39" s="8"/>
      <c r="U39" s="8"/>
      <c r="V39" s="8"/>
      <c r="W39" s="8"/>
      <c r="X39" s="8"/>
      <c r="Y39" s="8"/>
      <c r="Z39" s="8"/>
      <c r="AA39" s="8"/>
      <c r="AB39" s="8"/>
    </row>
    <row r="40" spans="1:28" ht="40.799999999999997" x14ac:dyDescent="0.3">
      <c r="A40" s="51"/>
      <c r="B40" s="51"/>
      <c r="C40" s="51"/>
      <c r="D40" s="44" t="s">
        <v>72</v>
      </c>
      <c r="E40" s="45"/>
      <c r="F40" s="46"/>
      <c r="G40" s="46"/>
      <c r="H40" s="47"/>
      <c r="I40" s="47"/>
      <c r="J40" s="47"/>
      <c r="K40" s="47"/>
      <c r="L40" s="47"/>
      <c r="M40" s="52"/>
      <c r="N40" s="8"/>
      <c r="O40" s="8"/>
      <c r="P40" s="8"/>
      <c r="Q40" s="8"/>
      <c r="R40" s="8"/>
      <c r="S40" s="8"/>
      <c r="T40" s="8"/>
      <c r="U40" s="8"/>
      <c r="V40" s="8"/>
      <c r="W40" s="8"/>
      <c r="X40" s="8"/>
      <c r="Y40" s="8"/>
      <c r="Z40" s="8"/>
      <c r="AA40" s="8"/>
      <c r="AB40" s="8"/>
    </row>
    <row r="41" spans="1:28" ht="14.4" x14ac:dyDescent="0.3">
      <c r="A41" s="42" t="s">
        <v>73</v>
      </c>
      <c r="B41" s="43" t="s">
        <v>24</v>
      </c>
      <c r="C41" s="43" t="s">
        <v>43</v>
      </c>
      <c r="D41" s="44" t="s">
        <v>74</v>
      </c>
      <c r="E41" s="45"/>
      <c r="F41" s="46"/>
      <c r="G41" s="46"/>
      <c r="H41" s="47"/>
      <c r="I41" s="47"/>
      <c r="J41" s="47"/>
      <c r="K41" s="49">
        <v>6</v>
      </c>
      <c r="L41" s="49">
        <v>26.51</v>
      </c>
      <c r="M41" s="50">
        <v>159.06</v>
      </c>
      <c r="N41" s="8"/>
      <c r="O41" s="8"/>
      <c r="P41" s="8"/>
      <c r="Q41" s="8"/>
      <c r="R41" s="8"/>
      <c r="S41" s="8"/>
      <c r="T41" s="8"/>
      <c r="U41" s="8"/>
      <c r="V41" s="8"/>
      <c r="W41" s="8"/>
      <c r="X41" s="8"/>
      <c r="Y41" s="8"/>
      <c r="Z41" s="8"/>
      <c r="AA41" s="8"/>
      <c r="AB41" s="8"/>
    </row>
    <row r="42" spans="1:28" ht="30.6" x14ac:dyDescent="0.3">
      <c r="A42" s="51"/>
      <c r="B42" s="51"/>
      <c r="C42" s="51"/>
      <c r="D42" s="44" t="s">
        <v>75</v>
      </c>
      <c r="E42" s="45"/>
      <c r="F42" s="46"/>
      <c r="G42" s="46"/>
      <c r="H42" s="47"/>
      <c r="I42" s="47"/>
      <c r="J42" s="47"/>
      <c r="K42" s="47"/>
      <c r="L42" s="47"/>
      <c r="M42" s="52"/>
      <c r="N42" s="8"/>
      <c r="O42" s="8"/>
      <c r="P42" s="8"/>
      <c r="Q42" s="8"/>
      <c r="R42" s="8"/>
      <c r="S42" s="8"/>
      <c r="T42" s="8"/>
      <c r="U42" s="8"/>
      <c r="V42" s="8"/>
      <c r="W42" s="8"/>
      <c r="X42" s="8"/>
      <c r="Y42" s="8"/>
      <c r="Z42" s="8"/>
      <c r="AA42" s="8"/>
      <c r="AB42" s="8"/>
    </row>
    <row r="43" spans="1:28" ht="14.4" x14ac:dyDescent="0.3">
      <c r="A43" s="42" t="s">
        <v>76</v>
      </c>
      <c r="B43" s="43" t="s">
        <v>24</v>
      </c>
      <c r="C43" s="43" t="s">
        <v>25</v>
      </c>
      <c r="D43" s="44" t="s">
        <v>77</v>
      </c>
      <c r="E43" s="45"/>
      <c r="F43" s="46"/>
      <c r="G43" s="46"/>
      <c r="H43" s="47"/>
      <c r="I43" s="47"/>
      <c r="J43" s="47"/>
      <c r="K43" s="48">
        <v>55.4</v>
      </c>
      <c r="L43" s="49">
        <v>25.64</v>
      </c>
      <c r="M43" s="50">
        <v>1420.4559999999999</v>
      </c>
      <c r="N43" s="8"/>
      <c r="O43" s="8"/>
      <c r="P43" s="8"/>
      <c r="Q43" s="8"/>
      <c r="R43" s="8"/>
      <c r="S43" s="8"/>
      <c r="T43" s="8"/>
      <c r="U43" s="8"/>
      <c r="V43" s="8"/>
      <c r="W43" s="8"/>
      <c r="X43" s="8"/>
      <c r="Y43" s="8"/>
      <c r="Z43" s="8"/>
      <c r="AA43" s="8"/>
      <c r="AB43" s="8"/>
    </row>
    <row r="44" spans="1:28" ht="40.799999999999997" x14ac:dyDescent="0.3">
      <c r="A44" s="51"/>
      <c r="B44" s="51"/>
      <c r="C44" s="51"/>
      <c r="D44" s="44" t="s">
        <v>78</v>
      </c>
      <c r="E44" s="45"/>
      <c r="F44" s="46"/>
      <c r="G44" s="46"/>
      <c r="H44" s="47"/>
      <c r="I44" s="47"/>
      <c r="J44" s="47"/>
      <c r="K44" s="47"/>
      <c r="L44" s="47"/>
      <c r="M44" s="52"/>
      <c r="N44" s="8"/>
      <c r="O44" s="8"/>
      <c r="P44" s="8"/>
      <c r="Q44" s="8"/>
      <c r="R44" s="8"/>
      <c r="S44" s="8"/>
      <c r="T44" s="8"/>
      <c r="U44" s="8"/>
      <c r="V44" s="8"/>
      <c r="W44" s="8"/>
      <c r="X44" s="8"/>
      <c r="Y44" s="8"/>
      <c r="Z44" s="8"/>
      <c r="AA44" s="8"/>
      <c r="AB44" s="8"/>
    </row>
    <row r="45" spans="1:28" ht="14.4" x14ac:dyDescent="0.3">
      <c r="A45" s="42" t="s">
        <v>79</v>
      </c>
      <c r="B45" s="43" t="s">
        <v>24</v>
      </c>
      <c r="C45" s="43" t="s">
        <v>25</v>
      </c>
      <c r="D45" s="44" t="s">
        <v>80</v>
      </c>
      <c r="E45" s="45"/>
      <c r="F45" s="46"/>
      <c r="G45" s="46"/>
      <c r="H45" s="47"/>
      <c r="I45" s="47"/>
      <c r="J45" s="47"/>
      <c r="K45" s="49">
        <v>5.5</v>
      </c>
      <c r="L45" s="49">
        <v>22.56</v>
      </c>
      <c r="M45" s="50">
        <v>124.08</v>
      </c>
      <c r="N45" s="8"/>
      <c r="O45" s="8"/>
      <c r="P45" s="8"/>
      <c r="Q45" s="8"/>
      <c r="R45" s="8"/>
      <c r="S45" s="8"/>
      <c r="T45" s="8"/>
      <c r="U45" s="8"/>
      <c r="V45" s="8"/>
      <c r="W45" s="8"/>
      <c r="X45" s="8"/>
      <c r="Y45" s="8"/>
      <c r="Z45" s="8"/>
      <c r="AA45" s="8"/>
      <c r="AB45" s="8"/>
    </row>
    <row r="46" spans="1:28" ht="71.400000000000006" x14ac:dyDescent="0.3">
      <c r="A46" s="51"/>
      <c r="B46" s="51"/>
      <c r="C46" s="51"/>
      <c r="D46" s="44" t="s">
        <v>81</v>
      </c>
      <c r="E46" s="45"/>
      <c r="F46" s="46"/>
      <c r="G46" s="46"/>
      <c r="H46" s="47"/>
      <c r="I46" s="47"/>
      <c r="J46" s="47"/>
      <c r="K46" s="47"/>
      <c r="L46" s="47"/>
      <c r="M46" s="52"/>
      <c r="N46" s="8"/>
      <c r="O46" s="8"/>
      <c r="P46" s="8"/>
      <c r="Q46" s="8"/>
      <c r="R46" s="8"/>
      <c r="S46" s="8"/>
      <c r="T46" s="8"/>
      <c r="U46" s="8"/>
      <c r="V46" s="8"/>
      <c r="W46" s="8"/>
      <c r="X46" s="8"/>
      <c r="Y46" s="8"/>
      <c r="Z46" s="8"/>
      <c r="AA46" s="8"/>
      <c r="AB46" s="8"/>
    </row>
    <row r="47" spans="1:28" ht="14.4" x14ac:dyDescent="0.3">
      <c r="A47" s="42" t="s">
        <v>82</v>
      </c>
      <c r="B47" s="43" t="s">
        <v>24</v>
      </c>
      <c r="C47" s="43" t="s">
        <v>25</v>
      </c>
      <c r="D47" s="44" t="s">
        <v>83</v>
      </c>
      <c r="E47" s="45"/>
      <c r="F47" s="46"/>
      <c r="G47" s="46"/>
      <c r="H47" s="47"/>
      <c r="I47" s="47"/>
      <c r="J47" s="47"/>
      <c r="K47" s="48">
        <v>38.11</v>
      </c>
      <c r="L47" s="49">
        <v>0.86</v>
      </c>
      <c r="M47" s="50">
        <v>32.7746</v>
      </c>
      <c r="N47" s="8"/>
      <c r="O47" s="8"/>
      <c r="P47" s="8"/>
      <c r="Q47" s="8"/>
      <c r="R47" s="8"/>
      <c r="S47" s="8"/>
      <c r="T47" s="8"/>
      <c r="U47" s="8"/>
      <c r="V47" s="8"/>
      <c r="W47" s="8"/>
      <c r="X47" s="8"/>
      <c r="Y47" s="8"/>
      <c r="Z47" s="8"/>
      <c r="AA47" s="8"/>
      <c r="AB47" s="8"/>
    </row>
    <row r="48" spans="1:28" ht="20.399999999999999" x14ac:dyDescent="0.3">
      <c r="A48" s="51"/>
      <c r="B48" s="51"/>
      <c r="C48" s="51"/>
      <c r="D48" s="44" t="s">
        <v>84</v>
      </c>
      <c r="E48" s="45"/>
      <c r="F48" s="46"/>
      <c r="G48" s="46"/>
      <c r="H48" s="47"/>
      <c r="I48" s="47"/>
      <c r="J48" s="47"/>
      <c r="K48" s="47"/>
      <c r="L48" s="47"/>
      <c r="M48" s="52"/>
      <c r="N48" s="8"/>
      <c r="O48" s="8"/>
      <c r="P48" s="8"/>
      <c r="Q48" s="8"/>
      <c r="R48" s="8"/>
      <c r="S48" s="8"/>
      <c r="T48" s="8"/>
      <c r="U48" s="8"/>
      <c r="V48" s="8"/>
      <c r="W48" s="8"/>
      <c r="X48" s="8"/>
      <c r="Y48" s="8"/>
      <c r="Z48" s="8"/>
      <c r="AA48" s="8"/>
      <c r="AB48" s="8"/>
    </row>
    <row r="49" spans="1:28" ht="14.4" x14ac:dyDescent="0.3">
      <c r="A49" s="51"/>
      <c r="B49" s="51"/>
      <c r="C49" s="51"/>
      <c r="D49" s="54" t="s">
        <v>30</v>
      </c>
      <c r="E49" s="55">
        <v>38.11</v>
      </c>
      <c r="F49" s="55">
        <v>1</v>
      </c>
      <c r="G49" s="55">
        <v>38.11</v>
      </c>
      <c r="H49" s="56">
        <v>0</v>
      </c>
      <c r="I49" s="49">
        <v>0</v>
      </c>
      <c r="J49" s="57"/>
      <c r="K49" s="47"/>
      <c r="L49" s="47"/>
      <c r="M49" s="52"/>
      <c r="N49" s="8"/>
      <c r="O49" s="8"/>
      <c r="P49" s="8"/>
      <c r="Q49" s="8"/>
      <c r="R49" s="8"/>
      <c r="S49" s="8"/>
      <c r="T49" s="8"/>
      <c r="U49" s="8"/>
      <c r="V49" s="8"/>
      <c r="W49" s="8"/>
      <c r="X49" s="8"/>
      <c r="Y49" s="8"/>
      <c r="Z49" s="8"/>
      <c r="AA49" s="8"/>
      <c r="AB49" s="8"/>
    </row>
    <row r="50" spans="1:28" ht="14.4" x14ac:dyDescent="0.3">
      <c r="A50" s="42" t="s">
        <v>85</v>
      </c>
      <c r="B50" s="43" t="s">
        <v>24</v>
      </c>
      <c r="C50" s="43" t="s">
        <v>25</v>
      </c>
      <c r="D50" s="44" t="s">
        <v>86</v>
      </c>
      <c r="E50" s="45"/>
      <c r="F50" s="46"/>
      <c r="G50" s="46"/>
      <c r="H50" s="47"/>
      <c r="I50" s="47"/>
      <c r="J50" s="47"/>
      <c r="K50" s="48">
        <v>38.11</v>
      </c>
      <c r="L50" s="49">
        <v>0.45</v>
      </c>
      <c r="M50" s="50">
        <v>17.1495</v>
      </c>
      <c r="N50" s="8"/>
      <c r="O50" s="8"/>
      <c r="P50" s="8"/>
      <c r="Q50" s="8"/>
      <c r="R50" s="8"/>
      <c r="S50" s="8"/>
      <c r="T50" s="8"/>
      <c r="U50" s="8"/>
      <c r="V50" s="8"/>
      <c r="W50" s="8"/>
      <c r="X50" s="8"/>
      <c r="Y50" s="8"/>
      <c r="Z50" s="8"/>
      <c r="AA50" s="8"/>
      <c r="AB50" s="8"/>
    </row>
    <row r="51" spans="1:28" ht="20.399999999999999" x14ac:dyDescent="0.3">
      <c r="A51" s="51"/>
      <c r="B51" s="51"/>
      <c r="C51" s="51"/>
      <c r="D51" s="44" t="s">
        <v>87</v>
      </c>
      <c r="E51" s="45"/>
      <c r="F51" s="46"/>
      <c r="G51" s="46"/>
      <c r="H51" s="47"/>
      <c r="I51" s="47"/>
      <c r="J51" s="47"/>
      <c r="K51" s="47"/>
      <c r="L51" s="47"/>
      <c r="M51" s="52"/>
      <c r="N51" s="8"/>
      <c r="O51" s="8"/>
      <c r="P51" s="8"/>
      <c r="Q51" s="8"/>
      <c r="R51" s="8"/>
      <c r="S51" s="8"/>
      <c r="T51" s="8"/>
      <c r="U51" s="8"/>
      <c r="V51" s="8"/>
      <c r="W51" s="8"/>
      <c r="X51" s="8"/>
      <c r="Y51" s="8"/>
      <c r="Z51" s="8"/>
      <c r="AA51" s="8"/>
      <c r="AB51" s="8"/>
    </row>
    <row r="52" spans="1:28" ht="14.4" x14ac:dyDescent="0.3">
      <c r="A52" s="51"/>
      <c r="B52" s="51"/>
      <c r="C52" s="51"/>
      <c r="D52" s="54" t="s">
        <v>30</v>
      </c>
      <c r="E52" s="55">
        <v>38.11</v>
      </c>
      <c r="F52" s="55">
        <v>1</v>
      </c>
      <c r="G52" s="55">
        <v>38.11</v>
      </c>
      <c r="H52" s="56">
        <v>0</v>
      </c>
      <c r="I52" s="49">
        <v>0</v>
      </c>
      <c r="J52" s="57"/>
      <c r="K52" s="47"/>
      <c r="L52" s="47"/>
      <c r="M52" s="52"/>
      <c r="N52" s="8"/>
      <c r="O52" s="8"/>
      <c r="P52" s="8"/>
      <c r="Q52" s="8"/>
      <c r="R52" s="8"/>
      <c r="S52" s="8"/>
      <c r="T52" s="8"/>
      <c r="U52" s="8"/>
      <c r="V52" s="8"/>
      <c r="W52" s="8"/>
      <c r="X52" s="8"/>
      <c r="Y52" s="8"/>
      <c r="Z52" s="8"/>
      <c r="AA52" s="8"/>
      <c r="AB52" s="8"/>
    </row>
    <row r="53" spans="1:28" ht="14.4" x14ac:dyDescent="0.3">
      <c r="A53" s="42" t="s">
        <v>88</v>
      </c>
      <c r="B53" s="43" t="s">
        <v>24</v>
      </c>
      <c r="C53" s="43" t="s">
        <v>89</v>
      </c>
      <c r="D53" s="44" t="s">
        <v>90</v>
      </c>
      <c r="E53" s="45"/>
      <c r="F53" s="46"/>
      <c r="G53" s="46"/>
      <c r="H53" s="47"/>
      <c r="I53" s="47"/>
      <c r="J53" s="47"/>
      <c r="K53" s="48">
        <v>6.6692500000000008</v>
      </c>
      <c r="L53" s="49">
        <v>39.450000000000003</v>
      </c>
      <c r="M53" s="50">
        <v>263.10191250000003</v>
      </c>
      <c r="N53" s="8"/>
      <c r="O53" s="8"/>
      <c r="P53" s="8"/>
      <c r="Q53" s="8"/>
      <c r="R53" s="8"/>
      <c r="S53" s="8"/>
      <c r="T53" s="8"/>
      <c r="U53" s="8"/>
      <c r="V53" s="8"/>
      <c r="W53" s="8"/>
      <c r="X53" s="8"/>
      <c r="Y53" s="8"/>
      <c r="Z53" s="8"/>
      <c r="AA53" s="8"/>
      <c r="AB53" s="8"/>
    </row>
    <row r="54" spans="1:28" ht="30.6" x14ac:dyDescent="0.3">
      <c r="A54" s="51"/>
      <c r="B54" s="51"/>
      <c r="C54" s="51"/>
      <c r="D54" s="44" t="s">
        <v>91</v>
      </c>
      <c r="E54" s="45"/>
      <c r="F54" s="46"/>
      <c r="G54" s="46"/>
      <c r="H54" s="47"/>
      <c r="I54" s="47"/>
      <c r="J54" s="47"/>
      <c r="K54" s="47"/>
      <c r="L54" s="47"/>
      <c r="M54" s="52"/>
      <c r="N54" s="8"/>
      <c r="O54" s="8"/>
      <c r="P54" s="8"/>
      <c r="Q54" s="8"/>
      <c r="R54" s="8"/>
      <c r="S54" s="8"/>
      <c r="T54" s="8"/>
      <c r="U54" s="8"/>
      <c r="V54" s="8"/>
      <c r="W54" s="8"/>
      <c r="X54" s="8"/>
      <c r="Y54" s="8"/>
      <c r="Z54" s="8"/>
      <c r="AA54" s="8"/>
      <c r="AB54" s="8"/>
    </row>
    <row r="55" spans="1:28" ht="14.4" x14ac:dyDescent="0.3">
      <c r="A55" s="51"/>
      <c r="B55" s="51"/>
      <c r="C55" s="51"/>
      <c r="D55" s="54" t="s">
        <v>92</v>
      </c>
      <c r="E55" s="55">
        <v>2.5</v>
      </c>
      <c r="F55" s="55">
        <v>38.11</v>
      </c>
      <c r="G55" s="55">
        <v>95.275000000000006</v>
      </c>
      <c r="H55" s="56">
        <v>7.0000000000000007E-2</v>
      </c>
      <c r="I55" s="48">
        <v>6.6692500000000008</v>
      </c>
      <c r="J55" s="31"/>
      <c r="K55" s="47"/>
      <c r="L55" s="47"/>
      <c r="M55" s="52"/>
      <c r="N55" s="8"/>
      <c r="O55" s="8"/>
      <c r="P55" s="8"/>
      <c r="Q55" s="8"/>
      <c r="R55" s="8"/>
      <c r="S55" s="8"/>
      <c r="T55" s="8"/>
      <c r="U55" s="8"/>
      <c r="V55" s="8"/>
      <c r="W55" s="8"/>
      <c r="X55" s="8"/>
      <c r="Y55" s="8"/>
      <c r="Z55" s="8"/>
      <c r="AA55" s="8"/>
      <c r="AB55" s="8"/>
    </row>
    <row r="56" spans="1:28" ht="14.4" x14ac:dyDescent="0.3">
      <c r="A56" s="42" t="s">
        <v>93</v>
      </c>
      <c r="B56" s="43" t="s">
        <v>24</v>
      </c>
      <c r="C56" s="43" t="s">
        <v>89</v>
      </c>
      <c r="D56" s="44" t="s">
        <v>94</v>
      </c>
      <c r="E56" s="45"/>
      <c r="F56" s="46"/>
      <c r="G56" s="46"/>
      <c r="H56" s="47"/>
      <c r="I56" s="47"/>
      <c r="J56" s="47"/>
      <c r="K56" s="48">
        <v>4.7637500000000008</v>
      </c>
      <c r="L56" s="49">
        <v>50.51</v>
      </c>
      <c r="M56" s="50">
        <v>240.61701250000004</v>
      </c>
      <c r="N56" s="8"/>
      <c r="O56" s="8"/>
      <c r="P56" s="8"/>
      <c r="Q56" s="8"/>
      <c r="R56" s="8"/>
      <c r="S56" s="8"/>
      <c r="T56" s="8"/>
      <c r="U56" s="8"/>
      <c r="V56" s="8"/>
      <c r="W56" s="8"/>
      <c r="X56" s="8"/>
      <c r="Y56" s="8"/>
      <c r="Z56" s="8"/>
      <c r="AA56" s="8"/>
      <c r="AB56" s="8"/>
    </row>
    <row r="57" spans="1:28" ht="20.399999999999999" x14ac:dyDescent="0.3">
      <c r="A57" s="51"/>
      <c r="B57" s="51"/>
      <c r="C57" s="51"/>
      <c r="D57" s="44" t="s">
        <v>95</v>
      </c>
      <c r="E57" s="45"/>
      <c r="F57" s="46"/>
      <c r="G57" s="46"/>
      <c r="H57" s="47"/>
      <c r="I57" s="47"/>
      <c r="J57" s="47"/>
      <c r="K57" s="47"/>
      <c r="L57" s="47"/>
      <c r="M57" s="52"/>
      <c r="N57" s="8"/>
      <c r="O57" s="8"/>
      <c r="P57" s="8"/>
      <c r="Q57" s="8"/>
      <c r="R57" s="8"/>
      <c r="S57" s="8"/>
      <c r="T57" s="8"/>
      <c r="U57" s="8"/>
      <c r="V57" s="8"/>
      <c r="W57" s="8"/>
      <c r="X57" s="8"/>
      <c r="Y57" s="8"/>
      <c r="Z57" s="8"/>
      <c r="AA57" s="8"/>
      <c r="AB57" s="8"/>
    </row>
    <row r="58" spans="1:28" ht="14.4" x14ac:dyDescent="0.3">
      <c r="A58" s="51"/>
      <c r="B58" s="51"/>
      <c r="C58" s="51"/>
      <c r="D58" s="54" t="s">
        <v>92</v>
      </c>
      <c r="E58" s="55">
        <v>2.5</v>
      </c>
      <c r="F58" s="55">
        <v>38.11</v>
      </c>
      <c r="G58" s="55">
        <v>95.275000000000006</v>
      </c>
      <c r="H58" s="56">
        <v>0.05</v>
      </c>
      <c r="I58" s="48">
        <v>4.7637500000000008</v>
      </c>
      <c r="J58" s="31"/>
      <c r="K58" s="47"/>
      <c r="L58" s="47"/>
      <c r="M58" s="52"/>
      <c r="N58" s="8"/>
      <c r="O58" s="8"/>
      <c r="P58" s="8"/>
      <c r="Q58" s="8"/>
      <c r="R58" s="8"/>
      <c r="S58" s="8"/>
      <c r="T58" s="8"/>
      <c r="U58" s="8"/>
      <c r="V58" s="8"/>
      <c r="W58" s="8"/>
      <c r="X58" s="8"/>
      <c r="Y58" s="8"/>
      <c r="Z58" s="8"/>
      <c r="AA58" s="8"/>
      <c r="AB58" s="8"/>
    </row>
    <row r="59" spans="1:28" ht="14.4" x14ac:dyDescent="0.3">
      <c r="A59" s="42" t="s">
        <v>96</v>
      </c>
      <c r="B59" s="43" t="s">
        <v>24</v>
      </c>
      <c r="C59" s="43" t="s">
        <v>89</v>
      </c>
      <c r="D59" s="44" t="s">
        <v>97</v>
      </c>
      <c r="E59" s="45"/>
      <c r="F59" s="46"/>
      <c r="G59" s="46"/>
      <c r="H59" s="47"/>
      <c r="I59" s="47"/>
      <c r="J59" s="47"/>
      <c r="K59" s="48">
        <v>0.15831720000000002</v>
      </c>
      <c r="L59" s="49">
        <v>699.6</v>
      </c>
      <c r="M59" s="50">
        <v>110.75871312000001</v>
      </c>
      <c r="N59" s="8"/>
      <c r="O59" s="8"/>
      <c r="P59" s="8"/>
      <c r="Q59" s="8"/>
      <c r="R59" s="8"/>
      <c r="S59" s="8"/>
      <c r="T59" s="8"/>
      <c r="U59" s="8"/>
      <c r="V59" s="8"/>
      <c r="W59" s="8"/>
      <c r="X59" s="8"/>
      <c r="Y59" s="8"/>
      <c r="Z59" s="8"/>
      <c r="AA59" s="8"/>
      <c r="AB59" s="8"/>
    </row>
    <row r="60" spans="1:28" ht="20.399999999999999" x14ac:dyDescent="0.3">
      <c r="A60" s="51"/>
      <c r="B60" s="51"/>
      <c r="C60" s="51"/>
      <c r="D60" s="44" t="s">
        <v>98</v>
      </c>
      <c r="E60" s="45"/>
      <c r="F60" s="46"/>
      <c r="G60" s="46"/>
      <c r="H60" s="47"/>
      <c r="I60" s="47"/>
      <c r="J60" s="47"/>
      <c r="K60" s="47"/>
      <c r="L60" s="47"/>
      <c r="M60" s="52"/>
      <c r="N60" s="8"/>
      <c r="O60" s="8"/>
      <c r="P60" s="8"/>
      <c r="Q60" s="8"/>
      <c r="R60" s="8"/>
      <c r="S60" s="8"/>
      <c r="T60" s="8"/>
      <c r="U60" s="8"/>
      <c r="V60" s="8"/>
      <c r="W60" s="8"/>
      <c r="X60" s="8"/>
      <c r="Y60" s="8"/>
      <c r="Z60" s="8"/>
      <c r="AA60" s="8"/>
      <c r="AB60" s="8"/>
    </row>
    <row r="61" spans="1:28" ht="14.4" x14ac:dyDescent="0.3">
      <c r="A61" s="51"/>
      <c r="B61" s="51"/>
      <c r="C61" s="51"/>
      <c r="D61" s="54" t="s">
        <v>99</v>
      </c>
      <c r="E61" s="55">
        <v>0.04</v>
      </c>
      <c r="F61" s="55">
        <v>9.6300000000000008</v>
      </c>
      <c r="G61" s="56">
        <v>0</v>
      </c>
      <c r="H61" s="56">
        <v>0</v>
      </c>
      <c r="I61" s="49">
        <v>0.38520000000000004</v>
      </c>
      <c r="J61" s="31"/>
      <c r="K61" s="47"/>
      <c r="L61" s="47"/>
      <c r="M61" s="52"/>
      <c r="N61" s="8"/>
      <c r="O61" s="8"/>
      <c r="P61" s="8"/>
      <c r="Q61" s="8"/>
      <c r="R61" s="8"/>
      <c r="S61" s="8"/>
      <c r="T61" s="8"/>
      <c r="U61" s="8"/>
      <c r="V61" s="8"/>
      <c r="W61" s="8"/>
      <c r="X61" s="8"/>
      <c r="Y61" s="8"/>
      <c r="Z61" s="8"/>
      <c r="AA61" s="8"/>
      <c r="AB61" s="8"/>
    </row>
    <row r="62" spans="1:28" ht="14.4" x14ac:dyDescent="0.3">
      <c r="A62" s="51"/>
      <c r="B62" s="51"/>
      <c r="C62" s="51"/>
      <c r="D62" s="54" t="s">
        <v>100</v>
      </c>
      <c r="E62" s="55">
        <v>0.05</v>
      </c>
      <c r="F62" s="55">
        <v>8.2200000000000006</v>
      </c>
      <c r="G62" s="56">
        <v>0</v>
      </c>
      <c r="H62" s="56">
        <v>0</v>
      </c>
      <c r="I62" s="49">
        <v>0.41100000000000003</v>
      </c>
      <c r="J62" s="31"/>
      <c r="K62" s="47"/>
      <c r="L62" s="47"/>
      <c r="M62" s="52"/>
      <c r="N62" s="8"/>
      <c r="O62" s="8"/>
      <c r="P62" s="8"/>
      <c r="Q62" s="8"/>
      <c r="R62" s="8"/>
      <c r="S62" s="8"/>
      <c r="T62" s="8"/>
      <c r="U62" s="8"/>
      <c r="V62" s="8"/>
      <c r="W62" s="8"/>
      <c r="X62" s="8"/>
      <c r="Y62" s="8"/>
      <c r="Z62" s="8"/>
      <c r="AA62" s="8"/>
      <c r="AB62" s="8"/>
    </row>
    <row r="63" spans="1:28" ht="14.4" x14ac:dyDescent="0.3">
      <c r="A63" s="51"/>
      <c r="B63" s="51"/>
      <c r="C63" s="51"/>
      <c r="D63" s="65"/>
      <c r="E63" s="45"/>
      <c r="F63" s="46"/>
      <c r="G63" s="46"/>
      <c r="H63" s="47"/>
      <c r="I63" s="47"/>
      <c r="J63" s="66"/>
      <c r="K63" s="67"/>
      <c r="L63" s="49"/>
      <c r="M63" s="68"/>
      <c r="N63" s="8"/>
      <c r="O63" s="8"/>
      <c r="P63" s="8"/>
      <c r="Q63" s="8"/>
      <c r="R63" s="8"/>
      <c r="S63" s="8"/>
      <c r="T63" s="8"/>
      <c r="U63" s="8"/>
      <c r="V63" s="8"/>
      <c r="W63" s="8"/>
      <c r="X63" s="8"/>
      <c r="Y63" s="8"/>
      <c r="Z63" s="8"/>
      <c r="AA63" s="8"/>
      <c r="AB63" s="8"/>
    </row>
    <row r="64" spans="1:28" ht="14.4" x14ac:dyDescent="0.3">
      <c r="A64" s="29" t="s">
        <v>101</v>
      </c>
      <c r="B64" s="29" t="s">
        <v>20</v>
      </c>
      <c r="C64" s="35"/>
      <c r="D64" s="36" t="s">
        <v>102</v>
      </c>
      <c r="E64" s="37"/>
      <c r="F64" s="38"/>
      <c r="G64" s="38"/>
      <c r="H64" s="39"/>
      <c r="I64" s="39"/>
      <c r="J64" s="39"/>
      <c r="K64" s="40"/>
      <c r="L64" s="41"/>
      <c r="M64" s="33">
        <v>11941.695699999998</v>
      </c>
      <c r="N64" s="8"/>
      <c r="O64" s="8"/>
      <c r="P64" s="8"/>
      <c r="Q64" s="8"/>
      <c r="R64" s="8"/>
      <c r="S64" s="8"/>
      <c r="T64" s="8"/>
      <c r="U64" s="8"/>
      <c r="V64" s="8"/>
      <c r="W64" s="8"/>
      <c r="X64" s="8"/>
      <c r="Y64" s="8"/>
      <c r="Z64" s="8"/>
      <c r="AA64" s="8"/>
      <c r="AB64" s="8"/>
    </row>
    <row r="65" spans="1:28" ht="14.4" x14ac:dyDescent="0.3">
      <c r="A65" s="42" t="s">
        <v>103</v>
      </c>
      <c r="B65" s="43" t="s">
        <v>24</v>
      </c>
      <c r="C65" s="43" t="s">
        <v>33</v>
      </c>
      <c r="D65" s="44" t="s">
        <v>104</v>
      </c>
      <c r="E65" s="45"/>
      <c r="F65" s="46"/>
      <c r="G65" s="46"/>
      <c r="H65" s="47"/>
      <c r="I65" s="47"/>
      <c r="J65" s="47"/>
      <c r="K65" s="49">
        <v>21</v>
      </c>
      <c r="L65" s="49">
        <v>67.930000000000007</v>
      </c>
      <c r="M65" s="50">
        <v>1426.5300000000002</v>
      </c>
      <c r="N65" s="8"/>
      <c r="O65" s="8"/>
      <c r="P65" s="8"/>
      <c r="Q65" s="8"/>
      <c r="R65" s="8"/>
      <c r="S65" s="8"/>
      <c r="T65" s="8"/>
      <c r="U65" s="8"/>
      <c r="V65" s="8"/>
      <c r="W65" s="8"/>
      <c r="X65" s="8"/>
      <c r="Y65" s="8"/>
      <c r="Z65" s="8"/>
      <c r="AA65" s="8"/>
      <c r="AB65" s="8"/>
    </row>
    <row r="66" spans="1:28" ht="14.4" x14ac:dyDescent="0.3">
      <c r="A66" s="51"/>
      <c r="B66" s="51"/>
      <c r="C66" s="51"/>
      <c r="D66" s="44" t="s">
        <v>105</v>
      </c>
      <c r="E66" s="45"/>
      <c r="F66" s="46"/>
      <c r="G66" s="46"/>
      <c r="H66" s="47"/>
      <c r="I66" s="47"/>
      <c r="J66" s="47"/>
      <c r="K66" s="47"/>
      <c r="L66" s="47"/>
      <c r="M66" s="52"/>
      <c r="N66" s="8"/>
      <c r="O66" s="8"/>
      <c r="P66" s="8"/>
      <c r="Q66" s="8"/>
      <c r="R66" s="8"/>
      <c r="S66" s="8"/>
      <c r="T66" s="8"/>
      <c r="U66" s="8"/>
      <c r="V66" s="8"/>
      <c r="W66" s="8"/>
      <c r="X66" s="8"/>
      <c r="Y66" s="8"/>
      <c r="Z66" s="8"/>
      <c r="AA66" s="8"/>
      <c r="AB66" s="8"/>
    </row>
    <row r="67" spans="1:28" ht="14.4" x14ac:dyDescent="0.3">
      <c r="A67" s="42" t="s">
        <v>106</v>
      </c>
      <c r="B67" s="43" t="s">
        <v>24</v>
      </c>
      <c r="C67" s="43" t="s">
        <v>33</v>
      </c>
      <c r="D67" s="44" t="s">
        <v>107</v>
      </c>
      <c r="E67" s="45"/>
      <c r="F67" s="46"/>
      <c r="G67" s="46"/>
      <c r="H67" s="47"/>
      <c r="I67" s="47"/>
      <c r="J67" s="47"/>
      <c r="K67" s="49">
        <v>7</v>
      </c>
      <c r="L67" s="49">
        <v>118.64</v>
      </c>
      <c r="M67" s="50">
        <v>830.48</v>
      </c>
      <c r="N67" s="8"/>
      <c r="O67" s="8"/>
      <c r="P67" s="8"/>
      <c r="Q67" s="8"/>
      <c r="R67" s="8"/>
      <c r="S67" s="8"/>
      <c r="T67" s="8"/>
      <c r="U67" s="8"/>
      <c r="V67" s="8"/>
      <c r="W67" s="8"/>
      <c r="X67" s="8"/>
      <c r="Y67" s="8"/>
      <c r="Z67" s="8"/>
      <c r="AA67" s="8"/>
      <c r="AB67" s="8"/>
    </row>
    <row r="68" spans="1:28" ht="30.6" x14ac:dyDescent="0.3">
      <c r="A68" s="51"/>
      <c r="B68" s="51"/>
      <c r="C68" s="51"/>
      <c r="D68" s="44" t="s">
        <v>108</v>
      </c>
      <c r="E68" s="45"/>
      <c r="F68" s="46"/>
      <c r="G68" s="46"/>
      <c r="H68" s="47"/>
      <c r="I68" s="47"/>
      <c r="J68" s="47"/>
      <c r="K68" s="47"/>
      <c r="L68" s="47"/>
      <c r="M68" s="52"/>
      <c r="N68" s="8"/>
      <c r="O68" s="8"/>
      <c r="P68" s="8"/>
      <c r="Q68" s="8"/>
      <c r="R68" s="8"/>
      <c r="S68" s="8"/>
      <c r="T68" s="8"/>
      <c r="U68" s="8"/>
      <c r="V68" s="8"/>
      <c r="W68" s="8"/>
      <c r="X68" s="8"/>
      <c r="Y68" s="8"/>
      <c r="Z68" s="8"/>
      <c r="AA68" s="8"/>
      <c r="AB68" s="8"/>
    </row>
    <row r="69" spans="1:28" ht="14.4" x14ac:dyDescent="0.3">
      <c r="A69" s="42" t="s">
        <v>109</v>
      </c>
      <c r="B69" s="43" t="s">
        <v>24</v>
      </c>
      <c r="C69" s="43" t="s">
        <v>33</v>
      </c>
      <c r="D69" s="44" t="s">
        <v>110</v>
      </c>
      <c r="E69" s="45"/>
      <c r="F69" s="46"/>
      <c r="G69" s="46"/>
      <c r="H69" s="47"/>
      <c r="I69" s="47"/>
      <c r="J69" s="47"/>
      <c r="K69" s="49">
        <v>14</v>
      </c>
      <c r="L69" s="49">
        <v>76.72</v>
      </c>
      <c r="M69" s="50">
        <v>1074.08</v>
      </c>
      <c r="N69" s="8"/>
      <c r="O69" s="8"/>
      <c r="P69" s="8"/>
      <c r="Q69" s="8"/>
      <c r="R69" s="8"/>
      <c r="S69" s="8"/>
      <c r="T69" s="8"/>
      <c r="U69" s="8"/>
      <c r="V69" s="8"/>
      <c r="W69" s="8"/>
      <c r="X69" s="8"/>
      <c r="Y69" s="8"/>
      <c r="Z69" s="8"/>
      <c r="AA69" s="8"/>
      <c r="AB69" s="8"/>
    </row>
    <row r="70" spans="1:28" ht="30.6" x14ac:dyDescent="0.3">
      <c r="A70" s="51"/>
      <c r="B70" s="51"/>
      <c r="C70" s="51"/>
      <c r="D70" s="44" t="s">
        <v>111</v>
      </c>
      <c r="E70" s="45"/>
      <c r="F70" s="46"/>
      <c r="G70" s="46"/>
      <c r="H70" s="47"/>
      <c r="I70" s="47"/>
      <c r="J70" s="47"/>
      <c r="K70" s="47"/>
      <c r="L70" s="47"/>
      <c r="M70" s="52"/>
      <c r="N70" s="8"/>
      <c r="O70" s="8"/>
      <c r="P70" s="8"/>
      <c r="Q70" s="8"/>
      <c r="R70" s="8"/>
      <c r="S70" s="8"/>
      <c r="T70" s="8"/>
      <c r="U70" s="8"/>
      <c r="V70" s="8"/>
      <c r="W70" s="8"/>
      <c r="X70" s="8"/>
      <c r="Y70" s="8"/>
      <c r="Z70" s="8"/>
      <c r="AA70" s="8"/>
      <c r="AB70" s="8"/>
    </row>
    <row r="71" spans="1:28" ht="14.4" x14ac:dyDescent="0.3">
      <c r="A71" s="42" t="s">
        <v>112</v>
      </c>
      <c r="B71" s="43" t="s">
        <v>24</v>
      </c>
      <c r="C71" s="43" t="s">
        <v>43</v>
      </c>
      <c r="D71" s="44" t="s">
        <v>113</v>
      </c>
      <c r="E71" s="45"/>
      <c r="F71" s="46"/>
      <c r="G71" s="46"/>
      <c r="H71" s="47"/>
      <c r="I71" s="47"/>
      <c r="J71" s="47"/>
      <c r="K71" s="49">
        <v>5.5</v>
      </c>
      <c r="L71" s="49">
        <v>26</v>
      </c>
      <c r="M71" s="50">
        <v>143</v>
      </c>
      <c r="N71" s="8"/>
      <c r="O71" s="8"/>
      <c r="P71" s="8"/>
      <c r="Q71" s="8"/>
      <c r="R71" s="8"/>
      <c r="S71" s="8"/>
      <c r="T71" s="8"/>
      <c r="U71" s="8"/>
      <c r="V71" s="8"/>
      <c r="W71" s="8"/>
      <c r="X71" s="8"/>
      <c r="Y71" s="8"/>
      <c r="Z71" s="8"/>
      <c r="AA71" s="8"/>
      <c r="AB71" s="8"/>
    </row>
    <row r="72" spans="1:28" ht="51" x14ac:dyDescent="0.3">
      <c r="A72" s="51"/>
      <c r="B72" s="51"/>
      <c r="C72" s="51"/>
      <c r="D72" s="44" t="s">
        <v>114</v>
      </c>
      <c r="E72" s="45"/>
      <c r="F72" s="46"/>
      <c r="G72" s="46"/>
      <c r="H72" s="47"/>
      <c r="I72" s="47"/>
      <c r="J72" s="47"/>
      <c r="K72" s="47"/>
      <c r="L72" s="47"/>
      <c r="M72" s="52"/>
      <c r="N72" s="8"/>
      <c r="O72" s="8"/>
      <c r="P72" s="8"/>
      <c r="Q72" s="8"/>
      <c r="R72" s="8"/>
      <c r="S72" s="8"/>
      <c r="T72" s="8"/>
      <c r="U72" s="8"/>
      <c r="V72" s="8"/>
      <c r="W72" s="8"/>
      <c r="X72" s="8"/>
      <c r="Y72" s="8"/>
      <c r="Z72" s="8"/>
      <c r="AA72" s="8"/>
      <c r="AB72" s="8"/>
    </row>
    <row r="73" spans="1:28" ht="14.4" x14ac:dyDescent="0.3">
      <c r="A73" s="42" t="s">
        <v>115</v>
      </c>
      <c r="B73" s="43" t="s">
        <v>24</v>
      </c>
      <c r="C73" s="43" t="s">
        <v>43</v>
      </c>
      <c r="D73" s="44" t="s">
        <v>116</v>
      </c>
      <c r="E73" s="45"/>
      <c r="F73" s="46"/>
      <c r="G73" s="46"/>
      <c r="H73" s="47"/>
      <c r="I73" s="47"/>
      <c r="J73" s="47"/>
      <c r="K73" s="49">
        <v>38.11</v>
      </c>
      <c r="L73" s="49">
        <v>36.950000000000003</v>
      </c>
      <c r="M73" s="50">
        <v>1408.1645000000001</v>
      </c>
      <c r="N73" s="8"/>
      <c r="O73" s="8"/>
      <c r="P73" s="8"/>
      <c r="Q73" s="8"/>
      <c r="R73" s="8"/>
      <c r="S73" s="8"/>
      <c r="T73" s="8"/>
      <c r="U73" s="8"/>
      <c r="V73" s="8"/>
      <c r="W73" s="8"/>
      <c r="X73" s="8"/>
      <c r="Y73" s="8"/>
      <c r="Z73" s="8"/>
      <c r="AA73" s="8"/>
      <c r="AB73" s="8"/>
    </row>
    <row r="74" spans="1:28" ht="51" x14ac:dyDescent="0.3">
      <c r="A74" s="51"/>
      <c r="B74" s="51"/>
      <c r="C74" s="51"/>
      <c r="D74" s="44" t="s">
        <v>117</v>
      </c>
      <c r="E74" s="45"/>
      <c r="F74" s="46"/>
      <c r="G74" s="46"/>
      <c r="H74" s="47"/>
      <c r="I74" s="47"/>
      <c r="J74" s="47"/>
      <c r="K74" s="47"/>
      <c r="L74" s="47"/>
      <c r="M74" s="52"/>
      <c r="N74" s="8"/>
      <c r="O74" s="8"/>
      <c r="P74" s="8"/>
      <c r="Q74" s="8"/>
      <c r="R74" s="8"/>
      <c r="S74" s="8"/>
      <c r="T74" s="8"/>
      <c r="U74" s="8"/>
      <c r="V74" s="8"/>
      <c r="W74" s="8"/>
      <c r="X74" s="8"/>
      <c r="Y74" s="8"/>
      <c r="Z74" s="8"/>
      <c r="AA74" s="8"/>
      <c r="AB74" s="8"/>
    </row>
    <row r="75" spans="1:28" ht="14.4" x14ac:dyDescent="0.3">
      <c r="A75" s="42" t="s">
        <v>118</v>
      </c>
      <c r="B75" s="43" t="s">
        <v>24</v>
      </c>
      <c r="C75" s="43" t="s">
        <v>43</v>
      </c>
      <c r="D75" s="44" t="s">
        <v>119</v>
      </c>
      <c r="E75" s="45"/>
      <c r="F75" s="46"/>
      <c r="G75" s="46"/>
      <c r="H75" s="47"/>
      <c r="I75" s="47"/>
      <c r="J75" s="47"/>
      <c r="K75" s="49">
        <v>63.61</v>
      </c>
      <c r="L75" s="49">
        <v>8.93</v>
      </c>
      <c r="M75" s="50">
        <v>568.03729999999996</v>
      </c>
      <c r="N75" s="8"/>
      <c r="O75" s="8"/>
      <c r="P75" s="8"/>
      <c r="Q75" s="8"/>
      <c r="R75" s="8"/>
      <c r="S75" s="8"/>
      <c r="T75" s="8"/>
      <c r="U75" s="8"/>
      <c r="V75" s="8"/>
      <c r="W75" s="8"/>
      <c r="X75" s="8"/>
      <c r="Y75" s="8"/>
      <c r="Z75" s="8"/>
      <c r="AA75" s="8"/>
      <c r="AB75" s="8"/>
    </row>
    <row r="76" spans="1:28" ht="20.399999999999999" x14ac:dyDescent="0.3">
      <c r="A76" s="51"/>
      <c r="B76" s="51"/>
      <c r="C76" s="51"/>
      <c r="D76" s="44" t="s">
        <v>120</v>
      </c>
      <c r="E76" s="45"/>
      <c r="F76" s="46"/>
      <c r="G76" s="46"/>
      <c r="H76" s="47"/>
      <c r="I76" s="47"/>
      <c r="J76" s="47"/>
      <c r="K76" s="47"/>
      <c r="L76" s="47"/>
      <c r="M76" s="52"/>
      <c r="N76" s="8"/>
      <c r="O76" s="8"/>
      <c r="P76" s="8"/>
      <c r="Q76" s="8"/>
      <c r="R76" s="8"/>
      <c r="S76" s="8"/>
      <c r="T76" s="8"/>
      <c r="U76" s="8"/>
      <c r="V76" s="8"/>
      <c r="W76" s="8"/>
      <c r="X76" s="8"/>
      <c r="Y76" s="8"/>
      <c r="Z76" s="8"/>
      <c r="AA76" s="8"/>
      <c r="AB76" s="8"/>
    </row>
    <row r="77" spans="1:28" ht="14.4" x14ac:dyDescent="0.3">
      <c r="A77" s="42" t="s">
        <v>121</v>
      </c>
      <c r="B77" s="43" t="s">
        <v>24</v>
      </c>
      <c r="C77" s="43" t="s">
        <v>43</v>
      </c>
      <c r="D77" s="44" t="s">
        <v>122</v>
      </c>
      <c r="E77" s="45"/>
      <c r="F77" s="46"/>
      <c r="G77" s="46"/>
      <c r="H77" s="47"/>
      <c r="I77" s="47"/>
      <c r="J77" s="47"/>
      <c r="K77" s="49">
        <v>10</v>
      </c>
      <c r="L77" s="49">
        <v>5.9</v>
      </c>
      <c r="M77" s="50">
        <v>59</v>
      </c>
      <c r="N77" s="8"/>
      <c r="O77" s="8"/>
      <c r="P77" s="8"/>
      <c r="Q77" s="8"/>
      <c r="R77" s="8"/>
      <c r="S77" s="8"/>
      <c r="T77" s="8"/>
      <c r="U77" s="8"/>
      <c r="V77" s="8"/>
      <c r="W77" s="8"/>
      <c r="X77" s="8"/>
      <c r="Y77" s="8"/>
      <c r="Z77" s="8"/>
      <c r="AA77" s="8"/>
      <c r="AB77" s="8"/>
    </row>
    <row r="78" spans="1:28" ht="30.6" x14ac:dyDescent="0.3">
      <c r="A78" s="51"/>
      <c r="B78" s="51"/>
      <c r="C78" s="51"/>
      <c r="D78" s="44" t="s">
        <v>123</v>
      </c>
      <c r="E78" s="45"/>
      <c r="F78" s="46"/>
      <c r="G78" s="46"/>
      <c r="H78" s="47"/>
      <c r="I78" s="47"/>
      <c r="J78" s="47"/>
      <c r="K78" s="47"/>
      <c r="L78" s="47"/>
      <c r="M78" s="52"/>
      <c r="N78" s="8"/>
      <c r="O78" s="8"/>
      <c r="P78" s="8"/>
      <c r="Q78" s="8"/>
      <c r="R78" s="8"/>
      <c r="S78" s="8"/>
      <c r="T78" s="8"/>
      <c r="U78" s="8"/>
      <c r="V78" s="8"/>
      <c r="W78" s="8"/>
      <c r="X78" s="8"/>
      <c r="Y78" s="8"/>
      <c r="Z78" s="8"/>
      <c r="AA78" s="8"/>
      <c r="AB78" s="8"/>
    </row>
    <row r="79" spans="1:28" ht="14.4" x14ac:dyDescent="0.3">
      <c r="A79" s="42" t="s">
        <v>124</v>
      </c>
      <c r="B79" s="43" t="s">
        <v>24</v>
      </c>
      <c r="C79" s="43" t="s">
        <v>33</v>
      </c>
      <c r="D79" s="44" t="s">
        <v>125</v>
      </c>
      <c r="E79" s="45"/>
      <c r="F79" s="46"/>
      <c r="G79" s="46"/>
      <c r="H79" s="47"/>
      <c r="I79" s="47"/>
      <c r="J79" s="47"/>
      <c r="K79" s="49">
        <v>3</v>
      </c>
      <c r="L79" s="49">
        <v>94.79</v>
      </c>
      <c r="M79" s="50">
        <v>284.37</v>
      </c>
      <c r="N79" s="8"/>
      <c r="O79" s="8"/>
      <c r="P79" s="8"/>
      <c r="Q79" s="8"/>
      <c r="R79" s="8"/>
      <c r="S79" s="8"/>
      <c r="T79" s="8"/>
      <c r="U79" s="8"/>
      <c r="V79" s="8"/>
      <c r="W79" s="8"/>
      <c r="X79" s="8"/>
      <c r="Y79" s="8"/>
      <c r="Z79" s="8"/>
      <c r="AA79" s="8"/>
      <c r="AB79" s="8"/>
    </row>
    <row r="80" spans="1:28" ht="30.6" x14ac:dyDescent="0.3">
      <c r="A80" s="51"/>
      <c r="B80" s="51"/>
      <c r="C80" s="51"/>
      <c r="D80" s="44" t="s">
        <v>126</v>
      </c>
      <c r="E80" s="45"/>
      <c r="F80" s="46"/>
      <c r="G80" s="46"/>
      <c r="H80" s="47"/>
      <c r="I80" s="47"/>
      <c r="J80" s="47"/>
      <c r="K80" s="47"/>
      <c r="L80" s="47"/>
      <c r="M80" s="52"/>
      <c r="N80" s="8"/>
      <c r="O80" s="8"/>
      <c r="P80" s="8"/>
      <c r="Q80" s="8"/>
      <c r="R80" s="8"/>
      <c r="S80" s="8"/>
      <c r="T80" s="8"/>
      <c r="U80" s="8"/>
      <c r="V80" s="8"/>
      <c r="W80" s="8"/>
      <c r="X80" s="8"/>
      <c r="Y80" s="8"/>
      <c r="Z80" s="8"/>
      <c r="AA80" s="8"/>
      <c r="AB80" s="8"/>
    </row>
    <row r="81" spans="1:28" ht="14.4" x14ac:dyDescent="0.3">
      <c r="A81" s="42" t="s">
        <v>127</v>
      </c>
      <c r="B81" s="43" t="s">
        <v>24</v>
      </c>
      <c r="C81" s="43" t="s">
        <v>43</v>
      </c>
      <c r="D81" s="44" t="s">
        <v>128</v>
      </c>
      <c r="E81" s="45"/>
      <c r="F81" s="46"/>
      <c r="G81" s="46"/>
      <c r="H81" s="47"/>
      <c r="I81" s="47"/>
      <c r="J81" s="47"/>
      <c r="K81" s="49">
        <v>6.66</v>
      </c>
      <c r="L81" s="49">
        <v>78.400000000000006</v>
      </c>
      <c r="M81" s="50">
        <v>522.14400000000001</v>
      </c>
      <c r="N81" s="8"/>
      <c r="O81" s="8"/>
      <c r="P81" s="8"/>
      <c r="Q81" s="8"/>
      <c r="R81" s="8"/>
      <c r="S81" s="8"/>
      <c r="T81" s="8"/>
      <c r="U81" s="8"/>
      <c r="V81" s="8"/>
      <c r="W81" s="8"/>
      <c r="X81" s="8"/>
      <c r="Y81" s="8"/>
      <c r="Z81" s="8"/>
      <c r="AA81" s="8"/>
      <c r="AB81" s="8"/>
    </row>
    <row r="82" spans="1:28" ht="91.8" x14ac:dyDescent="0.3">
      <c r="A82" s="51"/>
      <c r="B82" s="51"/>
      <c r="C82" s="51"/>
      <c r="D82" s="44" t="s">
        <v>129</v>
      </c>
      <c r="E82" s="45"/>
      <c r="F82" s="46"/>
      <c r="G82" s="46"/>
      <c r="H82" s="47"/>
      <c r="I82" s="47"/>
      <c r="J82" s="47"/>
      <c r="K82" s="47"/>
      <c r="L82" s="47"/>
      <c r="M82" s="52"/>
      <c r="N82" s="8"/>
      <c r="O82" s="8"/>
      <c r="P82" s="8"/>
      <c r="Q82" s="8"/>
      <c r="R82" s="8"/>
      <c r="S82" s="8"/>
      <c r="T82" s="8"/>
      <c r="U82" s="8"/>
      <c r="V82" s="8"/>
      <c r="W82" s="8"/>
      <c r="X82" s="8"/>
      <c r="Y82" s="8"/>
      <c r="Z82" s="8"/>
      <c r="AA82" s="8"/>
      <c r="AB82" s="8"/>
    </row>
    <row r="83" spans="1:28" ht="14.4" x14ac:dyDescent="0.3">
      <c r="A83" s="42" t="s">
        <v>130</v>
      </c>
      <c r="B83" s="43" t="s">
        <v>24</v>
      </c>
      <c r="C83" s="43" t="s">
        <v>33</v>
      </c>
      <c r="D83" s="44" t="s">
        <v>131</v>
      </c>
      <c r="E83" s="45"/>
      <c r="F83" s="46"/>
      <c r="G83" s="46"/>
      <c r="H83" s="47"/>
      <c r="I83" s="47"/>
      <c r="J83" s="47"/>
      <c r="K83" s="49">
        <v>2</v>
      </c>
      <c r="L83" s="49">
        <v>529.85</v>
      </c>
      <c r="M83" s="50">
        <v>1059.7</v>
      </c>
      <c r="N83" s="8"/>
      <c r="O83" s="8"/>
      <c r="P83" s="8"/>
      <c r="Q83" s="8"/>
      <c r="R83" s="8"/>
      <c r="S83" s="8"/>
      <c r="T83" s="8"/>
      <c r="U83" s="8"/>
      <c r="V83" s="8"/>
      <c r="W83" s="8"/>
      <c r="X83" s="8"/>
      <c r="Y83" s="8"/>
      <c r="Z83" s="8"/>
      <c r="AA83" s="8"/>
      <c r="AB83" s="8"/>
    </row>
    <row r="84" spans="1:28" ht="61.2" x14ac:dyDescent="0.3">
      <c r="A84" s="51"/>
      <c r="B84" s="51"/>
      <c r="C84" s="51"/>
      <c r="D84" s="44" t="s">
        <v>132</v>
      </c>
      <c r="E84" s="45"/>
      <c r="F84" s="46"/>
      <c r="G84" s="46"/>
      <c r="H84" s="47"/>
      <c r="I84" s="47"/>
      <c r="J84" s="47"/>
      <c r="K84" s="47"/>
      <c r="L84" s="47"/>
      <c r="M84" s="52"/>
      <c r="N84" s="8"/>
      <c r="O84" s="8"/>
      <c r="P84" s="8"/>
      <c r="Q84" s="8"/>
      <c r="R84" s="8"/>
      <c r="S84" s="8"/>
      <c r="T84" s="8"/>
      <c r="U84" s="8"/>
      <c r="V84" s="8"/>
      <c r="W84" s="8"/>
      <c r="X84" s="8"/>
      <c r="Y84" s="8"/>
      <c r="Z84" s="8"/>
      <c r="AA84" s="8"/>
      <c r="AB84" s="8"/>
    </row>
    <row r="85" spans="1:28" ht="20.399999999999999" x14ac:dyDescent="0.3">
      <c r="A85" s="42" t="s">
        <v>133</v>
      </c>
      <c r="B85" s="43" t="s">
        <v>24</v>
      </c>
      <c r="C85" s="43" t="s">
        <v>134</v>
      </c>
      <c r="D85" s="44" t="s">
        <v>135</v>
      </c>
      <c r="E85" s="45"/>
      <c r="F85" s="46"/>
      <c r="G85" s="46"/>
      <c r="H85" s="47"/>
      <c r="I85" s="47"/>
      <c r="J85" s="47"/>
      <c r="K85" s="49">
        <v>1</v>
      </c>
      <c r="L85" s="48">
        <v>1500</v>
      </c>
      <c r="M85" s="50">
        <v>1500</v>
      </c>
      <c r="N85" s="8"/>
      <c r="O85" s="8"/>
      <c r="P85" s="8"/>
      <c r="Q85" s="8"/>
      <c r="R85" s="8"/>
      <c r="S85" s="8"/>
      <c r="T85" s="8"/>
      <c r="U85" s="8"/>
      <c r="V85" s="8"/>
      <c r="W85" s="8"/>
      <c r="X85" s="8"/>
      <c r="Y85" s="8"/>
      <c r="Z85" s="8"/>
      <c r="AA85" s="8"/>
      <c r="AB85" s="8"/>
    </row>
    <row r="86" spans="1:28" ht="26.25" customHeight="1" x14ac:dyDescent="0.3">
      <c r="A86" s="51"/>
      <c r="B86" s="51"/>
      <c r="C86" s="51"/>
      <c r="D86" s="44" t="s">
        <v>136</v>
      </c>
      <c r="E86" s="45"/>
      <c r="F86" s="46"/>
      <c r="G86" s="46"/>
      <c r="H86" s="47"/>
      <c r="I86" s="47"/>
      <c r="J86" s="47"/>
      <c r="K86" s="47"/>
      <c r="L86" s="47"/>
      <c r="M86" s="52"/>
      <c r="N86" s="8"/>
      <c r="O86" s="8"/>
      <c r="P86" s="8"/>
      <c r="Q86" s="8"/>
      <c r="R86" s="8"/>
      <c r="S86" s="8"/>
      <c r="T86" s="8"/>
      <c r="U86" s="8"/>
      <c r="V86" s="8"/>
      <c r="W86" s="8"/>
      <c r="X86" s="8"/>
      <c r="Y86" s="8"/>
      <c r="Z86" s="8"/>
      <c r="AA86" s="8"/>
      <c r="AB86" s="8"/>
    </row>
    <row r="87" spans="1:28" ht="14.4" x14ac:dyDescent="0.3">
      <c r="A87" s="42" t="s">
        <v>137</v>
      </c>
      <c r="B87" s="43" t="s">
        <v>24</v>
      </c>
      <c r="C87" s="43" t="s">
        <v>134</v>
      </c>
      <c r="D87" s="44" t="s">
        <v>138</v>
      </c>
      <c r="E87" s="45"/>
      <c r="F87" s="46"/>
      <c r="G87" s="46"/>
      <c r="H87" s="47"/>
      <c r="I87" s="47"/>
      <c r="J87" s="47"/>
      <c r="K87" s="49">
        <v>1</v>
      </c>
      <c r="L87" s="48">
        <v>1250</v>
      </c>
      <c r="M87" s="50">
        <v>1250</v>
      </c>
      <c r="N87" s="8"/>
      <c r="O87" s="8"/>
      <c r="P87" s="8"/>
      <c r="Q87" s="8"/>
      <c r="R87" s="8"/>
      <c r="S87" s="8"/>
      <c r="T87" s="8"/>
      <c r="U87" s="8"/>
      <c r="V87" s="8"/>
      <c r="W87" s="8"/>
      <c r="X87" s="8"/>
      <c r="Y87" s="8"/>
      <c r="Z87" s="8"/>
      <c r="AA87" s="8"/>
      <c r="AB87" s="8"/>
    </row>
    <row r="88" spans="1:28" ht="20.399999999999999" x14ac:dyDescent="0.3">
      <c r="A88" s="51"/>
      <c r="B88" s="51"/>
      <c r="C88" s="51"/>
      <c r="D88" s="44" t="s">
        <v>139</v>
      </c>
      <c r="E88" s="45"/>
      <c r="F88" s="46"/>
      <c r="G88" s="46"/>
      <c r="H88" s="47"/>
      <c r="I88" s="47"/>
      <c r="J88" s="47"/>
      <c r="K88" s="47"/>
      <c r="L88" s="47"/>
      <c r="M88" s="52"/>
      <c r="N88" s="8"/>
      <c r="O88" s="8"/>
      <c r="P88" s="8"/>
      <c r="Q88" s="8"/>
      <c r="R88" s="8"/>
      <c r="S88" s="8"/>
      <c r="T88" s="8"/>
      <c r="U88" s="8"/>
      <c r="V88" s="8"/>
      <c r="W88" s="8"/>
      <c r="X88" s="8"/>
      <c r="Y88" s="8"/>
      <c r="Z88" s="8"/>
      <c r="AA88" s="8"/>
      <c r="AB88" s="8"/>
    </row>
    <row r="89" spans="1:28" ht="20.399999999999999" x14ac:dyDescent="0.3">
      <c r="A89" s="42" t="s">
        <v>140</v>
      </c>
      <c r="B89" s="43" t="s">
        <v>24</v>
      </c>
      <c r="C89" s="43" t="s">
        <v>134</v>
      </c>
      <c r="D89" s="44" t="s">
        <v>141</v>
      </c>
      <c r="E89" s="45"/>
      <c r="F89" s="46"/>
      <c r="G89" s="46"/>
      <c r="H89" s="47"/>
      <c r="I89" s="47"/>
      <c r="J89" s="47"/>
      <c r="K89" s="49">
        <v>1</v>
      </c>
      <c r="L89" s="48">
        <v>1500</v>
      </c>
      <c r="M89" s="50">
        <v>1500</v>
      </c>
      <c r="N89" s="8"/>
      <c r="O89" s="8"/>
      <c r="P89" s="8"/>
      <c r="Q89" s="8"/>
      <c r="R89" s="8"/>
      <c r="S89" s="8"/>
      <c r="T89" s="8"/>
      <c r="U89" s="8"/>
      <c r="V89" s="8"/>
      <c r="W89" s="8"/>
      <c r="X89" s="8"/>
      <c r="Y89" s="8"/>
      <c r="Z89" s="8"/>
      <c r="AA89" s="8"/>
      <c r="AB89" s="8"/>
    </row>
    <row r="90" spans="1:28" ht="20.399999999999999" x14ac:dyDescent="0.3">
      <c r="A90" s="51"/>
      <c r="B90" s="51"/>
      <c r="C90" s="51"/>
      <c r="D90" s="44" t="s">
        <v>142</v>
      </c>
      <c r="E90" s="45"/>
      <c r="F90" s="46"/>
      <c r="G90" s="46"/>
      <c r="H90" s="47"/>
      <c r="I90" s="47"/>
      <c r="J90" s="47"/>
      <c r="K90" s="47"/>
      <c r="L90" s="47"/>
      <c r="M90" s="52"/>
      <c r="N90" s="8"/>
      <c r="O90" s="8"/>
      <c r="P90" s="8"/>
      <c r="Q90" s="8"/>
      <c r="R90" s="8"/>
      <c r="S90" s="8"/>
      <c r="T90" s="8"/>
      <c r="U90" s="8"/>
      <c r="V90" s="8"/>
      <c r="W90" s="8"/>
      <c r="X90" s="8"/>
      <c r="Y90" s="8"/>
      <c r="Z90" s="8"/>
      <c r="AA90" s="8"/>
      <c r="AB90" s="8"/>
    </row>
    <row r="91" spans="1:28" ht="14.4" x14ac:dyDescent="0.3">
      <c r="A91" s="51"/>
      <c r="B91" s="51"/>
      <c r="C91" s="51"/>
      <c r="D91" s="54" t="s">
        <v>143</v>
      </c>
      <c r="E91" s="31"/>
      <c r="F91" s="46"/>
      <c r="G91" s="46"/>
      <c r="H91" s="47"/>
      <c r="I91" s="47"/>
      <c r="J91" s="57"/>
      <c r="K91" s="47"/>
      <c r="L91" s="47"/>
      <c r="M91" s="52"/>
      <c r="N91" s="8"/>
      <c r="O91" s="8"/>
      <c r="P91" s="8"/>
      <c r="Q91" s="8"/>
      <c r="R91" s="8"/>
      <c r="S91" s="8"/>
      <c r="T91" s="8"/>
      <c r="U91" s="8"/>
      <c r="V91" s="8"/>
      <c r="W91" s="8"/>
      <c r="X91" s="8"/>
      <c r="Y91" s="8"/>
      <c r="Z91" s="8"/>
      <c r="AA91" s="8"/>
      <c r="AB91" s="8"/>
    </row>
    <row r="92" spans="1:28" ht="14.4" x14ac:dyDescent="0.3">
      <c r="A92" s="42" t="s">
        <v>144</v>
      </c>
      <c r="B92" s="43" t="s">
        <v>24</v>
      </c>
      <c r="C92" s="43" t="s">
        <v>43</v>
      </c>
      <c r="D92" s="44" t="s">
        <v>145</v>
      </c>
      <c r="E92" s="45"/>
      <c r="F92" s="46"/>
      <c r="G92" s="46"/>
      <c r="H92" s="47"/>
      <c r="I92" s="47"/>
      <c r="J92" s="47"/>
      <c r="K92" s="49">
        <v>18.329999999999998</v>
      </c>
      <c r="L92" s="49">
        <v>2.0299999999999998</v>
      </c>
      <c r="M92" s="50">
        <v>37.20989999999999</v>
      </c>
      <c r="N92" s="8"/>
      <c r="O92" s="8"/>
      <c r="P92" s="8"/>
      <c r="Q92" s="8"/>
      <c r="R92" s="8"/>
      <c r="S92" s="8"/>
      <c r="T92" s="8"/>
      <c r="U92" s="8"/>
      <c r="V92" s="8"/>
      <c r="W92" s="8"/>
      <c r="X92" s="8"/>
      <c r="Y92" s="8"/>
      <c r="Z92" s="8"/>
      <c r="AA92" s="8"/>
      <c r="AB92" s="8"/>
    </row>
    <row r="93" spans="1:28" ht="30.6" x14ac:dyDescent="0.3">
      <c r="A93" s="51"/>
      <c r="B93" s="51"/>
      <c r="C93" s="51"/>
      <c r="D93" s="44" t="s">
        <v>146</v>
      </c>
      <c r="E93" s="45"/>
      <c r="F93" s="46"/>
      <c r="G93" s="46"/>
      <c r="H93" s="47"/>
      <c r="I93" s="47"/>
      <c r="J93" s="47"/>
      <c r="K93" s="47"/>
      <c r="L93" s="47"/>
      <c r="M93" s="52"/>
      <c r="N93" s="8"/>
      <c r="O93" s="8"/>
      <c r="P93" s="8"/>
      <c r="Q93" s="8"/>
      <c r="R93" s="8"/>
      <c r="S93" s="8"/>
      <c r="T93" s="8"/>
      <c r="U93" s="8"/>
      <c r="V93" s="8"/>
      <c r="W93" s="8"/>
      <c r="X93" s="8"/>
      <c r="Y93" s="8"/>
      <c r="Z93" s="8"/>
      <c r="AA93" s="8"/>
      <c r="AB93" s="8"/>
    </row>
    <row r="94" spans="1:28" ht="14.4" x14ac:dyDescent="0.3">
      <c r="A94" s="42" t="s">
        <v>147</v>
      </c>
      <c r="B94" s="43" t="s">
        <v>24</v>
      </c>
      <c r="C94" s="43" t="s">
        <v>25</v>
      </c>
      <c r="D94" s="44" t="s">
        <v>148</v>
      </c>
      <c r="E94" s="45"/>
      <c r="F94" s="46"/>
      <c r="G94" s="46"/>
      <c r="H94" s="47"/>
      <c r="I94" s="47"/>
      <c r="J94" s="47"/>
      <c r="K94" s="49">
        <v>7.4</v>
      </c>
      <c r="L94" s="49">
        <v>21.81</v>
      </c>
      <c r="M94" s="50">
        <v>161.39400000000001</v>
      </c>
      <c r="N94" s="8"/>
      <c r="O94" s="8"/>
      <c r="P94" s="8"/>
      <c r="Q94" s="8"/>
      <c r="R94" s="8"/>
      <c r="S94" s="8"/>
      <c r="T94" s="8"/>
      <c r="U94" s="8"/>
      <c r="V94" s="8"/>
      <c r="W94" s="8"/>
      <c r="X94" s="8"/>
      <c r="Y94" s="8"/>
      <c r="Z94" s="8"/>
      <c r="AA94" s="8"/>
      <c r="AB94" s="8"/>
    </row>
    <row r="95" spans="1:28" ht="20.399999999999999" x14ac:dyDescent="0.3">
      <c r="A95" s="51"/>
      <c r="B95" s="51"/>
      <c r="C95" s="51"/>
      <c r="D95" s="44" t="s">
        <v>149</v>
      </c>
      <c r="E95" s="45"/>
      <c r="F95" s="46"/>
      <c r="G95" s="46"/>
      <c r="H95" s="47"/>
      <c r="I95" s="47"/>
      <c r="J95" s="47"/>
      <c r="K95" s="47"/>
      <c r="L95" s="47"/>
      <c r="M95" s="52"/>
      <c r="N95" s="8"/>
      <c r="O95" s="8"/>
      <c r="P95" s="8"/>
      <c r="Q95" s="8"/>
      <c r="R95" s="8"/>
      <c r="S95" s="8"/>
      <c r="T95" s="8"/>
      <c r="U95" s="8"/>
      <c r="V95" s="8"/>
      <c r="W95" s="8"/>
      <c r="X95" s="8"/>
      <c r="Y95" s="8"/>
      <c r="Z95" s="8"/>
      <c r="AA95" s="8"/>
      <c r="AB95" s="8"/>
    </row>
    <row r="96" spans="1:28" ht="14.4" x14ac:dyDescent="0.3">
      <c r="A96" s="51"/>
      <c r="B96" s="51"/>
      <c r="C96" s="51"/>
      <c r="D96" s="54" t="s">
        <v>150</v>
      </c>
      <c r="E96" s="55">
        <v>2</v>
      </c>
      <c r="F96" s="55">
        <v>4</v>
      </c>
      <c r="G96" s="56">
        <v>0.4</v>
      </c>
      <c r="H96" s="56">
        <v>0</v>
      </c>
      <c r="I96" s="49">
        <v>3.2</v>
      </c>
      <c r="J96" s="31"/>
      <c r="K96" s="47"/>
      <c r="L96" s="47"/>
      <c r="M96" s="52"/>
      <c r="N96" s="8"/>
      <c r="O96" s="8"/>
      <c r="P96" s="8"/>
      <c r="Q96" s="8"/>
      <c r="R96" s="8"/>
      <c r="S96" s="8"/>
      <c r="T96" s="8"/>
      <c r="U96" s="8"/>
      <c r="V96" s="8"/>
      <c r="W96" s="8"/>
      <c r="X96" s="8"/>
      <c r="Y96" s="8"/>
      <c r="Z96" s="8"/>
      <c r="AA96" s="8"/>
      <c r="AB96" s="8"/>
    </row>
    <row r="97" spans="1:28" ht="14.4" x14ac:dyDescent="0.3">
      <c r="A97" s="51"/>
      <c r="B97" s="51"/>
      <c r="C97" s="51"/>
      <c r="D97" s="54" t="s">
        <v>151</v>
      </c>
      <c r="E97" s="55">
        <v>1</v>
      </c>
      <c r="F97" s="55">
        <v>1.5</v>
      </c>
      <c r="G97" s="56">
        <v>0</v>
      </c>
      <c r="H97" s="56">
        <v>0</v>
      </c>
      <c r="I97" s="49">
        <v>1.5</v>
      </c>
      <c r="J97" s="31"/>
      <c r="K97" s="47"/>
      <c r="L97" s="47"/>
      <c r="M97" s="52"/>
      <c r="N97" s="8"/>
      <c r="O97" s="8"/>
      <c r="P97" s="8"/>
      <c r="Q97" s="8"/>
      <c r="R97" s="8"/>
      <c r="S97" s="8"/>
      <c r="T97" s="8"/>
      <c r="U97" s="8"/>
      <c r="V97" s="8"/>
      <c r="W97" s="8"/>
      <c r="X97" s="8"/>
      <c r="Y97" s="8"/>
      <c r="Z97" s="8"/>
      <c r="AA97" s="8"/>
      <c r="AB97" s="8"/>
    </row>
    <row r="98" spans="1:28" ht="14.4" x14ac:dyDescent="0.3">
      <c r="A98" s="51"/>
      <c r="B98" s="51"/>
      <c r="C98" s="51"/>
      <c r="D98" s="54" t="s">
        <v>152</v>
      </c>
      <c r="E98" s="55">
        <v>1</v>
      </c>
      <c r="F98" s="55">
        <v>1.2</v>
      </c>
      <c r="G98" s="56">
        <v>0</v>
      </c>
      <c r="H98" s="56">
        <v>0</v>
      </c>
      <c r="I98" s="49">
        <v>1.2</v>
      </c>
      <c r="J98" s="31"/>
      <c r="K98" s="47"/>
      <c r="L98" s="47"/>
      <c r="M98" s="52"/>
      <c r="N98" s="8"/>
      <c r="O98" s="8"/>
      <c r="P98" s="8"/>
      <c r="Q98" s="8"/>
      <c r="R98" s="8"/>
      <c r="S98" s="8"/>
      <c r="T98" s="8"/>
      <c r="U98" s="8"/>
      <c r="V98" s="8"/>
      <c r="W98" s="8"/>
      <c r="X98" s="8"/>
      <c r="Y98" s="8"/>
      <c r="Z98" s="8"/>
      <c r="AA98" s="8"/>
      <c r="AB98" s="8"/>
    </row>
    <row r="99" spans="1:28" ht="14.4" x14ac:dyDescent="0.3">
      <c r="A99" s="51"/>
      <c r="B99" s="51"/>
      <c r="C99" s="51"/>
      <c r="D99" s="54" t="s">
        <v>153</v>
      </c>
      <c r="E99" s="55">
        <v>1</v>
      </c>
      <c r="F99" s="55">
        <v>1.5</v>
      </c>
      <c r="G99" s="56">
        <v>0</v>
      </c>
      <c r="H99" s="56">
        <v>0</v>
      </c>
      <c r="I99" s="49">
        <v>1.5</v>
      </c>
      <c r="J99" s="31"/>
      <c r="K99" s="47"/>
      <c r="L99" s="47"/>
      <c r="M99" s="52"/>
      <c r="N99" s="8"/>
      <c r="O99" s="8"/>
      <c r="P99" s="8"/>
      <c r="Q99" s="8"/>
      <c r="R99" s="8"/>
      <c r="S99" s="8"/>
      <c r="T99" s="8"/>
      <c r="U99" s="8"/>
      <c r="V99" s="8"/>
      <c r="W99" s="8"/>
      <c r="X99" s="8"/>
      <c r="Y99" s="8"/>
      <c r="Z99" s="8"/>
      <c r="AA99" s="8"/>
      <c r="AB99" s="8"/>
    </row>
    <row r="100" spans="1:28" ht="14.4" x14ac:dyDescent="0.3">
      <c r="A100" s="42" t="s">
        <v>154</v>
      </c>
      <c r="B100" s="43" t="s">
        <v>24</v>
      </c>
      <c r="C100" s="43" t="s">
        <v>25</v>
      </c>
      <c r="D100" s="44" t="s">
        <v>155</v>
      </c>
      <c r="E100" s="45"/>
      <c r="F100" s="46"/>
      <c r="G100" s="46"/>
      <c r="H100" s="47"/>
      <c r="I100" s="47"/>
      <c r="J100" s="47"/>
      <c r="K100" s="49">
        <v>7.4</v>
      </c>
      <c r="L100" s="49">
        <v>15.89</v>
      </c>
      <c r="M100" s="50">
        <v>117.58600000000001</v>
      </c>
      <c r="N100" s="8"/>
      <c r="O100" s="8"/>
      <c r="P100" s="8"/>
      <c r="Q100" s="8"/>
      <c r="R100" s="8"/>
      <c r="S100" s="8"/>
      <c r="T100" s="8"/>
      <c r="U100" s="8"/>
      <c r="V100" s="8"/>
      <c r="W100" s="8"/>
      <c r="X100" s="8"/>
      <c r="Y100" s="8"/>
      <c r="Z100" s="8"/>
      <c r="AA100" s="8"/>
      <c r="AB100" s="8"/>
    </row>
    <row r="101" spans="1:28" ht="20.399999999999999" x14ac:dyDescent="0.3">
      <c r="A101" s="51"/>
      <c r="B101" s="51"/>
      <c r="C101" s="51"/>
      <c r="D101" s="44" t="s">
        <v>156</v>
      </c>
      <c r="E101" s="45"/>
      <c r="F101" s="46"/>
      <c r="G101" s="46"/>
      <c r="H101" s="47"/>
      <c r="I101" s="47"/>
      <c r="J101" s="47"/>
      <c r="K101" s="47"/>
      <c r="L101" s="47"/>
      <c r="M101" s="52"/>
      <c r="N101" s="8"/>
      <c r="O101" s="8"/>
      <c r="P101" s="8"/>
      <c r="Q101" s="8"/>
      <c r="R101" s="8"/>
      <c r="S101" s="8"/>
      <c r="T101" s="8"/>
      <c r="U101" s="8"/>
      <c r="V101" s="8"/>
      <c r="W101" s="8"/>
      <c r="X101" s="8"/>
      <c r="Y101" s="8"/>
      <c r="Z101" s="8"/>
      <c r="AA101" s="8"/>
      <c r="AB101" s="8"/>
    </row>
    <row r="102" spans="1:28" ht="14.4" x14ac:dyDescent="0.3">
      <c r="A102" s="29" t="s">
        <v>157</v>
      </c>
      <c r="B102" s="29" t="s">
        <v>20</v>
      </c>
      <c r="C102" s="35"/>
      <c r="D102" s="36" t="s">
        <v>158</v>
      </c>
      <c r="E102" s="37"/>
      <c r="F102" s="38"/>
      <c r="G102" s="38"/>
      <c r="H102" s="39"/>
      <c r="I102" s="39"/>
      <c r="J102" s="39"/>
      <c r="K102" s="40"/>
      <c r="L102" s="41"/>
      <c r="M102" s="33">
        <v>2081.4879999999998</v>
      </c>
      <c r="N102" s="8"/>
      <c r="O102" s="8"/>
      <c r="P102" s="8"/>
      <c r="Q102" s="8"/>
      <c r="R102" s="8"/>
      <c r="S102" s="8"/>
      <c r="T102" s="8"/>
      <c r="U102" s="8"/>
      <c r="V102" s="8"/>
      <c r="W102" s="8"/>
      <c r="X102" s="8"/>
      <c r="Y102" s="8"/>
      <c r="Z102" s="8"/>
      <c r="AA102" s="8"/>
      <c r="AB102" s="8"/>
    </row>
    <row r="103" spans="1:28" ht="14.4" x14ac:dyDescent="0.3">
      <c r="A103" s="42" t="s">
        <v>159</v>
      </c>
      <c r="B103" s="43" t="s">
        <v>24</v>
      </c>
      <c r="C103" s="43" t="s">
        <v>50</v>
      </c>
      <c r="D103" s="44" t="s">
        <v>160</v>
      </c>
      <c r="E103" s="45"/>
      <c r="F103" s="46"/>
      <c r="G103" s="46"/>
      <c r="H103" s="47"/>
      <c r="I103" s="47"/>
      <c r="J103" s="47"/>
      <c r="K103" s="49">
        <v>20.2</v>
      </c>
      <c r="L103" s="49">
        <v>13.25</v>
      </c>
      <c r="M103" s="50">
        <v>267.64999999999998</v>
      </c>
      <c r="N103" s="8"/>
      <c r="O103" s="8"/>
      <c r="P103" s="8"/>
      <c r="Q103" s="8"/>
      <c r="R103" s="8"/>
      <c r="S103" s="8"/>
      <c r="T103" s="8"/>
      <c r="U103" s="8"/>
      <c r="V103" s="8"/>
      <c r="W103" s="8"/>
      <c r="X103" s="8"/>
      <c r="Y103" s="8"/>
      <c r="Z103" s="8"/>
      <c r="AA103" s="8"/>
      <c r="AB103" s="8"/>
    </row>
    <row r="104" spans="1:28" ht="20.399999999999999" x14ac:dyDescent="0.3">
      <c r="A104" s="51"/>
      <c r="B104" s="51"/>
      <c r="C104" s="51"/>
      <c r="D104" s="44" t="s">
        <v>161</v>
      </c>
      <c r="E104" s="45"/>
      <c r="F104" s="46"/>
      <c r="G104" s="46"/>
      <c r="H104" s="47"/>
      <c r="I104" s="47"/>
      <c r="J104" s="47"/>
      <c r="K104" s="47"/>
      <c r="L104" s="47"/>
      <c r="M104" s="52"/>
      <c r="N104" s="8"/>
      <c r="O104" s="8"/>
      <c r="P104" s="8"/>
      <c r="Q104" s="8"/>
      <c r="R104" s="8"/>
      <c r="S104" s="8"/>
      <c r="T104" s="8"/>
      <c r="U104" s="8"/>
      <c r="V104" s="8"/>
      <c r="W104" s="8"/>
      <c r="X104" s="8"/>
      <c r="Y104" s="8"/>
      <c r="Z104" s="8"/>
      <c r="AA104" s="8"/>
      <c r="AB104" s="8"/>
    </row>
    <row r="105" spans="1:28" ht="14.4" x14ac:dyDescent="0.3">
      <c r="A105" s="51"/>
      <c r="B105" s="51"/>
      <c r="C105" s="51"/>
      <c r="D105" s="54" t="s">
        <v>162</v>
      </c>
      <c r="E105" s="46"/>
      <c r="F105" s="46"/>
      <c r="G105" s="47"/>
      <c r="H105" s="47"/>
      <c r="I105" s="49">
        <v>60.9</v>
      </c>
      <c r="J105" s="31"/>
      <c r="K105" s="47"/>
      <c r="L105" s="47"/>
      <c r="M105" s="52"/>
      <c r="N105" s="8"/>
      <c r="O105" s="8"/>
      <c r="P105" s="8"/>
      <c r="Q105" s="8"/>
      <c r="R105" s="8"/>
      <c r="S105" s="8"/>
      <c r="T105" s="8"/>
      <c r="U105" s="8"/>
      <c r="V105" s="8"/>
      <c r="W105" s="8"/>
      <c r="X105" s="8"/>
      <c r="Y105" s="8"/>
      <c r="Z105" s="8"/>
      <c r="AA105" s="8"/>
      <c r="AB105" s="8"/>
    </row>
    <row r="106" spans="1:28" ht="14.4" x14ac:dyDescent="0.3">
      <c r="A106" s="51"/>
      <c r="B106" s="51"/>
      <c r="C106" s="51"/>
      <c r="D106" s="54" t="s">
        <v>163</v>
      </c>
      <c r="E106" s="46"/>
      <c r="F106" s="46"/>
      <c r="G106" s="47"/>
      <c r="H106" s="47"/>
      <c r="I106" s="49">
        <v>38.11</v>
      </c>
      <c r="J106" s="31"/>
      <c r="K106" s="47"/>
      <c r="L106" s="47"/>
      <c r="M106" s="52"/>
      <c r="N106" s="8"/>
      <c r="O106" s="8"/>
      <c r="P106" s="8"/>
      <c r="Q106" s="8"/>
      <c r="R106" s="8"/>
      <c r="S106" s="8"/>
      <c r="T106" s="8"/>
      <c r="U106" s="8"/>
      <c r="V106" s="8"/>
      <c r="W106" s="8"/>
      <c r="X106" s="8"/>
      <c r="Y106" s="8"/>
      <c r="Z106" s="8"/>
      <c r="AA106" s="8"/>
      <c r="AB106" s="8"/>
    </row>
    <row r="107" spans="1:28" ht="14.4" x14ac:dyDescent="0.3">
      <c r="A107" s="42" t="s">
        <v>164</v>
      </c>
      <c r="B107" s="43" t="s">
        <v>24</v>
      </c>
      <c r="C107" s="43" t="s">
        <v>50</v>
      </c>
      <c r="D107" s="44" t="s">
        <v>165</v>
      </c>
      <c r="E107" s="45"/>
      <c r="F107" s="46"/>
      <c r="G107" s="46"/>
      <c r="H107" s="47"/>
      <c r="I107" s="47"/>
      <c r="J107" s="47"/>
      <c r="K107" s="49">
        <v>5.36</v>
      </c>
      <c r="L107" s="49">
        <v>5.3</v>
      </c>
      <c r="M107" s="50">
        <v>28.408000000000001</v>
      </c>
      <c r="N107" s="8"/>
      <c r="O107" s="8"/>
      <c r="P107" s="8"/>
      <c r="Q107" s="8"/>
      <c r="R107" s="8"/>
      <c r="S107" s="8"/>
      <c r="T107" s="8"/>
      <c r="U107" s="8"/>
      <c r="V107" s="8"/>
      <c r="W107" s="8"/>
      <c r="X107" s="8"/>
      <c r="Y107" s="8"/>
      <c r="Z107" s="8"/>
      <c r="AA107" s="8"/>
      <c r="AB107" s="8"/>
    </row>
    <row r="108" spans="1:28" ht="20.399999999999999" x14ac:dyDescent="0.3">
      <c r="A108" s="51"/>
      <c r="B108" s="51"/>
      <c r="C108" s="51"/>
      <c r="D108" s="44" t="s">
        <v>166</v>
      </c>
      <c r="E108" s="45"/>
      <c r="F108" s="46"/>
      <c r="G108" s="46"/>
      <c r="H108" s="47"/>
      <c r="I108" s="47"/>
      <c r="J108" s="47"/>
      <c r="K108" s="47"/>
      <c r="L108" s="47"/>
      <c r="M108" s="52"/>
      <c r="N108" s="8"/>
      <c r="O108" s="8"/>
      <c r="P108" s="8"/>
      <c r="Q108" s="8"/>
      <c r="R108" s="8"/>
      <c r="S108" s="8"/>
      <c r="T108" s="8"/>
      <c r="U108" s="8"/>
      <c r="V108" s="8"/>
      <c r="W108" s="8"/>
      <c r="X108" s="8"/>
      <c r="Y108" s="8"/>
      <c r="Z108" s="8"/>
      <c r="AA108" s="8"/>
      <c r="AB108" s="8"/>
    </row>
    <row r="109" spans="1:28" ht="14.4" x14ac:dyDescent="0.3">
      <c r="A109" s="51"/>
      <c r="B109" s="51"/>
      <c r="C109" s="51"/>
      <c r="D109" s="54" t="s">
        <v>167</v>
      </c>
      <c r="E109" s="46"/>
      <c r="F109" s="46"/>
      <c r="G109" s="47"/>
      <c r="H109" s="47"/>
      <c r="I109" s="49">
        <v>10.3</v>
      </c>
      <c r="J109" s="31"/>
      <c r="K109" s="49">
        <v>10.3</v>
      </c>
      <c r="L109" s="49">
        <v>7.6</v>
      </c>
      <c r="M109" s="50">
        <v>78.28</v>
      </c>
      <c r="N109" s="8"/>
      <c r="O109" s="8"/>
      <c r="P109" s="8"/>
      <c r="Q109" s="8"/>
      <c r="R109" s="8"/>
      <c r="S109" s="8"/>
      <c r="T109" s="8"/>
      <c r="U109" s="8"/>
      <c r="V109" s="8"/>
      <c r="W109" s="8"/>
      <c r="X109" s="8"/>
      <c r="Y109" s="8"/>
      <c r="Z109" s="8"/>
      <c r="AA109" s="8"/>
      <c r="AB109" s="8"/>
    </row>
    <row r="110" spans="1:28" ht="14.4" x14ac:dyDescent="0.3">
      <c r="A110" s="42" t="s">
        <v>168</v>
      </c>
      <c r="B110" s="43" t="s">
        <v>24</v>
      </c>
      <c r="C110" s="43" t="s">
        <v>50</v>
      </c>
      <c r="D110" s="44" t="s">
        <v>169</v>
      </c>
      <c r="E110" s="45"/>
      <c r="F110" s="46"/>
      <c r="G110" s="46"/>
      <c r="H110" s="47"/>
      <c r="I110" s="47"/>
      <c r="J110" s="47"/>
      <c r="K110" s="49">
        <v>2</v>
      </c>
      <c r="L110" s="49">
        <v>15.9</v>
      </c>
      <c r="M110" s="50">
        <v>31.8</v>
      </c>
      <c r="N110" s="8"/>
      <c r="O110" s="8"/>
      <c r="P110" s="8"/>
      <c r="Q110" s="8"/>
      <c r="R110" s="8"/>
      <c r="S110" s="8"/>
      <c r="T110" s="8"/>
      <c r="U110" s="8"/>
      <c r="V110" s="8"/>
      <c r="W110" s="8"/>
      <c r="X110" s="8"/>
      <c r="Y110" s="8"/>
      <c r="Z110" s="8"/>
      <c r="AA110" s="8"/>
      <c r="AB110" s="8"/>
    </row>
    <row r="111" spans="1:28" ht="20.399999999999999" x14ac:dyDescent="0.3">
      <c r="A111" s="51"/>
      <c r="B111" s="51"/>
      <c r="C111" s="51"/>
      <c r="D111" s="44" t="s">
        <v>170</v>
      </c>
      <c r="E111" s="45"/>
      <c r="F111" s="46"/>
      <c r="G111" s="46"/>
      <c r="H111" s="47"/>
      <c r="I111" s="47"/>
      <c r="J111" s="47"/>
      <c r="K111" s="47"/>
      <c r="L111" s="47"/>
      <c r="M111" s="52"/>
      <c r="N111" s="8"/>
      <c r="O111" s="8"/>
      <c r="P111" s="8"/>
      <c r="Q111" s="8"/>
      <c r="R111" s="8"/>
      <c r="S111" s="8"/>
      <c r="T111" s="8"/>
      <c r="U111" s="8"/>
      <c r="V111" s="8"/>
      <c r="W111" s="8"/>
      <c r="X111" s="8"/>
      <c r="Y111" s="8"/>
      <c r="Z111" s="8"/>
      <c r="AA111" s="8"/>
      <c r="AB111" s="8"/>
    </row>
    <row r="112" spans="1:28" ht="14.4" x14ac:dyDescent="0.3">
      <c r="A112" s="42" t="s">
        <v>171</v>
      </c>
      <c r="B112" s="43" t="s">
        <v>24</v>
      </c>
      <c r="C112" s="43" t="s">
        <v>33</v>
      </c>
      <c r="D112" s="44" t="s">
        <v>172</v>
      </c>
      <c r="E112" s="45"/>
      <c r="F112" s="46"/>
      <c r="G112" s="46"/>
      <c r="H112" s="47"/>
      <c r="I112" s="47"/>
      <c r="J112" s="47"/>
      <c r="K112" s="49">
        <v>4</v>
      </c>
      <c r="L112" s="49">
        <v>2.02</v>
      </c>
      <c r="M112" s="50">
        <v>8.08</v>
      </c>
      <c r="N112" s="8"/>
      <c r="O112" s="8"/>
      <c r="P112" s="8"/>
      <c r="Q112" s="8"/>
      <c r="R112" s="8"/>
      <c r="S112" s="8"/>
      <c r="T112" s="8"/>
      <c r="U112" s="8"/>
      <c r="V112" s="8"/>
      <c r="W112" s="8"/>
      <c r="X112" s="8"/>
      <c r="Y112" s="8"/>
      <c r="Z112" s="8"/>
      <c r="AA112" s="8"/>
      <c r="AB112" s="8"/>
    </row>
    <row r="113" spans="1:28" ht="14.4" x14ac:dyDescent="0.3">
      <c r="A113" s="51"/>
      <c r="B113" s="51"/>
      <c r="C113" s="51"/>
      <c r="D113" s="44" t="s">
        <v>173</v>
      </c>
      <c r="E113" s="45"/>
      <c r="F113" s="46"/>
      <c r="G113" s="46"/>
      <c r="H113" s="47"/>
      <c r="I113" s="47"/>
      <c r="J113" s="47"/>
      <c r="K113" s="47"/>
      <c r="L113" s="47"/>
      <c r="M113" s="52"/>
      <c r="N113" s="8"/>
      <c r="O113" s="8"/>
      <c r="P113" s="8"/>
      <c r="Q113" s="8"/>
      <c r="R113" s="8"/>
      <c r="S113" s="8"/>
      <c r="T113" s="8"/>
      <c r="U113" s="8"/>
      <c r="V113" s="8"/>
      <c r="W113" s="8"/>
      <c r="X113" s="8"/>
      <c r="Y113" s="8"/>
      <c r="Z113" s="8"/>
      <c r="AA113" s="8"/>
      <c r="AB113" s="8"/>
    </row>
    <row r="114" spans="1:28" ht="14.4" x14ac:dyDescent="0.3">
      <c r="A114" s="42" t="s">
        <v>174</v>
      </c>
      <c r="B114" s="43" t="s">
        <v>24</v>
      </c>
      <c r="C114" s="43" t="s">
        <v>43</v>
      </c>
      <c r="D114" s="44" t="s">
        <v>175</v>
      </c>
      <c r="E114" s="45"/>
      <c r="F114" s="46"/>
      <c r="G114" s="46"/>
      <c r="H114" s="47"/>
      <c r="I114" s="47"/>
      <c r="J114" s="47"/>
      <c r="K114" s="49">
        <v>7</v>
      </c>
      <c r="L114" s="49">
        <v>30.21</v>
      </c>
      <c r="M114" s="50">
        <v>211.47</v>
      </c>
      <c r="N114" s="8"/>
      <c r="O114" s="8"/>
      <c r="P114" s="8"/>
      <c r="Q114" s="8"/>
      <c r="R114" s="8"/>
      <c r="S114" s="8"/>
      <c r="T114" s="8"/>
      <c r="U114" s="8"/>
      <c r="V114" s="8"/>
      <c r="W114" s="8"/>
      <c r="X114" s="8"/>
      <c r="Y114" s="8"/>
      <c r="Z114" s="8"/>
      <c r="AA114" s="8"/>
      <c r="AB114" s="8"/>
    </row>
    <row r="115" spans="1:28" ht="20.399999999999999" x14ac:dyDescent="0.3">
      <c r="A115" s="51"/>
      <c r="B115" s="51"/>
      <c r="C115" s="51"/>
      <c r="D115" s="44" t="s">
        <v>176</v>
      </c>
      <c r="E115" s="45"/>
      <c r="F115" s="46"/>
      <c r="G115" s="46"/>
      <c r="H115" s="47"/>
      <c r="I115" s="47"/>
      <c r="J115" s="47"/>
      <c r="K115" s="47"/>
      <c r="L115" s="47"/>
      <c r="M115" s="52"/>
      <c r="N115" s="8"/>
      <c r="O115" s="8"/>
      <c r="P115" s="8"/>
      <c r="Q115" s="8"/>
      <c r="R115" s="8"/>
      <c r="S115" s="8"/>
      <c r="T115" s="8"/>
      <c r="U115" s="8"/>
      <c r="V115" s="8"/>
      <c r="W115" s="8"/>
      <c r="X115" s="8"/>
      <c r="Y115" s="8"/>
      <c r="Z115" s="8"/>
      <c r="AA115" s="8"/>
      <c r="AB115" s="8"/>
    </row>
    <row r="116" spans="1:28" ht="14.4" x14ac:dyDescent="0.3">
      <c r="A116" s="42" t="s">
        <v>177</v>
      </c>
      <c r="B116" s="69" t="s">
        <v>24</v>
      </c>
      <c r="C116" s="43" t="s">
        <v>43</v>
      </c>
      <c r="D116" s="44" t="s">
        <v>178</v>
      </c>
      <c r="E116" s="45"/>
      <c r="F116" s="46"/>
      <c r="G116" s="46"/>
      <c r="H116" s="47"/>
      <c r="I116" s="47"/>
      <c r="J116" s="47"/>
      <c r="K116" s="49">
        <v>502</v>
      </c>
      <c r="L116" s="49">
        <v>2.9</v>
      </c>
      <c r="M116" s="50">
        <v>1455.8</v>
      </c>
      <c r="N116" s="8"/>
      <c r="O116" s="8"/>
      <c r="P116" s="8"/>
      <c r="Q116" s="8"/>
      <c r="R116" s="8"/>
      <c r="S116" s="8"/>
      <c r="T116" s="8"/>
      <c r="U116" s="8"/>
      <c r="V116" s="8"/>
      <c r="W116" s="8"/>
      <c r="X116" s="8"/>
      <c r="Y116" s="8"/>
      <c r="Z116" s="8"/>
      <c r="AA116" s="8"/>
      <c r="AB116" s="8"/>
    </row>
    <row r="117" spans="1:28" ht="14.4" x14ac:dyDescent="0.3">
      <c r="A117" s="69"/>
      <c r="B117" s="69"/>
      <c r="C117" s="51"/>
      <c r="D117" s="44" t="s">
        <v>179</v>
      </c>
      <c r="E117" s="45"/>
      <c r="F117" s="46"/>
      <c r="G117" s="46"/>
      <c r="H117" s="47"/>
      <c r="I117" s="47"/>
      <c r="J117" s="47"/>
      <c r="K117" s="67"/>
      <c r="L117" s="70"/>
      <c r="M117" s="68"/>
      <c r="N117" s="8"/>
      <c r="O117" s="8"/>
      <c r="P117" s="8"/>
      <c r="Q117" s="8"/>
      <c r="R117" s="8"/>
      <c r="S117" s="8"/>
      <c r="T117" s="8"/>
      <c r="U117" s="8"/>
      <c r="V117" s="8"/>
      <c r="W117" s="8"/>
      <c r="X117" s="8"/>
      <c r="Y117" s="8"/>
      <c r="Z117" s="8"/>
      <c r="AA117" s="8"/>
      <c r="AB117" s="8"/>
    </row>
    <row r="118" spans="1:28" ht="14.4" x14ac:dyDescent="0.3">
      <c r="A118" s="29" t="s">
        <v>180</v>
      </c>
      <c r="B118" s="29" t="s">
        <v>16</v>
      </c>
      <c r="C118" s="35"/>
      <c r="D118" s="36" t="s">
        <v>181</v>
      </c>
      <c r="E118" s="37"/>
      <c r="F118" s="38"/>
      <c r="G118" s="38"/>
      <c r="H118" s="39"/>
      <c r="I118" s="39"/>
      <c r="J118" s="39"/>
      <c r="K118" s="40"/>
      <c r="L118" s="41"/>
      <c r="M118" s="41">
        <v>33791.847058823536</v>
      </c>
      <c r="N118" s="8"/>
      <c r="O118" s="8"/>
      <c r="P118" s="8">
        <v>33791.848739495799</v>
      </c>
      <c r="Q118" s="8"/>
      <c r="R118" s="8"/>
      <c r="S118" s="8"/>
      <c r="T118" s="8"/>
      <c r="U118" s="8"/>
      <c r="V118" s="8"/>
      <c r="W118" s="8"/>
      <c r="X118" s="8"/>
      <c r="Y118" s="8"/>
      <c r="Z118" s="8"/>
      <c r="AA118" s="8"/>
      <c r="AB118" s="8"/>
    </row>
    <row r="119" spans="1:28" ht="14.4" x14ac:dyDescent="0.3">
      <c r="A119" s="42" t="s">
        <v>182</v>
      </c>
      <c r="B119" s="43" t="s">
        <v>24</v>
      </c>
      <c r="C119" s="43" t="s">
        <v>33</v>
      </c>
      <c r="D119" s="44" t="s">
        <v>183</v>
      </c>
      <c r="E119" s="45"/>
      <c r="F119" s="46"/>
      <c r="G119" s="46"/>
      <c r="H119" s="47"/>
      <c r="I119" s="47"/>
      <c r="J119" s="47"/>
      <c r="K119" s="49">
        <v>7</v>
      </c>
      <c r="L119" s="146">
        <v>327.73109243697479</v>
      </c>
      <c r="M119" s="146">
        <v>2294.1176470588234</v>
      </c>
      <c r="N119" s="8"/>
      <c r="O119" s="8"/>
      <c r="P119" s="8"/>
      <c r="Q119" s="8"/>
      <c r="R119" s="8"/>
      <c r="S119" s="8"/>
      <c r="T119" s="8"/>
      <c r="U119" s="8"/>
      <c r="V119" s="8"/>
      <c r="W119" s="8"/>
      <c r="X119" s="8"/>
      <c r="Y119" s="8"/>
      <c r="Z119" s="8"/>
      <c r="AA119" s="8"/>
      <c r="AB119" s="8"/>
    </row>
    <row r="120" spans="1:28" ht="51" x14ac:dyDescent="0.3">
      <c r="A120" s="61"/>
      <c r="B120" s="61"/>
      <c r="C120" s="64"/>
      <c r="D120" s="71" t="s">
        <v>184</v>
      </c>
      <c r="E120" s="31"/>
      <c r="F120" s="31"/>
      <c r="G120" s="31"/>
      <c r="H120" s="8"/>
      <c r="I120" s="9"/>
      <c r="J120" s="8"/>
      <c r="K120" s="49"/>
      <c r="L120" s="146" t="s">
        <v>287</v>
      </c>
      <c r="M120" s="146" t="s">
        <v>287</v>
      </c>
      <c r="N120" s="8"/>
      <c r="O120" s="8"/>
      <c r="P120" s="8"/>
      <c r="Q120" s="8"/>
      <c r="R120" s="8"/>
      <c r="S120" s="8"/>
      <c r="T120" s="8"/>
      <c r="U120" s="8"/>
      <c r="V120" s="8"/>
      <c r="W120" s="8"/>
      <c r="X120" s="8"/>
      <c r="Y120" s="8"/>
      <c r="Z120" s="8"/>
      <c r="AA120" s="8"/>
      <c r="AB120" s="8"/>
    </row>
    <row r="121" spans="1:28" ht="14.4" x14ac:dyDescent="0.3">
      <c r="A121" s="42" t="s">
        <v>185</v>
      </c>
      <c r="B121" s="43" t="s">
        <v>24</v>
      </c>
      <c r="C121" s="43" t="s">
        <v>43</v>
      </c>
      <c r="D121" s="44" t="s">
        <v>186</v>
      </c>
      <c r="E121" s="45"/>
      <c r="F121" s="46"/>
      <c r="G121" s="46"/>
      <c r="H121" s="47"/>
      <c r="I121" s="47"/>
      <c r="J121" s="47"/>
      <c r="K121" s="49">
        <v>530.79999999999995</v>
      </c>
      <c r="L121" s="146">
        <v>5.5042016806722689</v>
      </c>
      <c r="M121" s="146">
        <v>2921.6302521008402</v>
      </c>
      <c r="N121" s="8"/>
      <c r="O121" s="8"/>
      <c r="P121" s="8"/>
      <c r="Q121" s="8"/>
      <c r="R121" s="8"/>
      <c r="S121" s="8"/>
      <c r="T121" s="8"/>
      <c r="U121" s="8"/>
      <c r="V121" s="8"/>
      <c r="W121" s="8"/>
      <c r="X121" s="8"/>
      <c r="Y121" s="8"/>
      <c r="Z121" s="8"/>
      <c r="AA121" s="8"/>
      <c r="AB121" s="8"/>
    </row>
    <row r="122" spans="1:28" ht="142.80000000000001" x14ac:dyDescent="0.3">
      <c r="A122" s="62"/>
      <c r="B122" s="62"/>
      <c r="C122" s="63"/>
      <c r="D122" s="71" t="s">
        <v>187</v>
      </c>
      <c r="E122" s="31"/>
      <c r="F122" s="31"/>
      <c r="G122" s="31"/>
      <c r="H122" s="8"/>
      <c r="I122" s="9"/>
      <c r="J122" s="57"/>
      <c r="K122" s="49"/>
      <c r="L122" s="146" t="s">
        <v>287</v>
      </c>
      <c r="M122" s="146" t="s">
        <v>287</v>
      </c>
      <c r="N122" s="8"/>
      <c r="O122" s="8"/>
      <c r="P122" s="8"/>
      <c r="Q122" s="8"/>
      <c r="R122" s="8"/>
      <c r="S122" s="8"/>
      <c r="T122" s="8"/>
      <c r="U122" s="8"/>
      <c r="V122" s="8"/>
      <c r="W122" s="8"/>
      <c r="X122" s="8"/>
      <c r="Y122" s="8"/>
      <c r="Z122" s="8"/>
      <c r="AA122" s="8"/>
      <c r="AB122" s="8"/>
    </row>
    <row r="123" spans="1:28" ht="20.25" customHeight="1" x14ac:dyDescent="0.3">
      <c r="A123" s="42" t="s">
        <v>188</v>
      </c>
      <c r="B123" s="61" t="s">
        <v>24</v>
      </c>
      <c r="C123" s="63" t="s">
        <v>33</v>
      </c>
      <c r="D123" s="71" t="s">
        <v>189</v>
      </c>
      <c r="E123" s="31"/>
      <c r="F123" s="31"/>
      <c r="G123" s="31"/>
      <c r="H123" s="8"/>
      <c r="I123" s="9"/>
      <c r="J123" s="72"/>
      <c r="K123" s="49">
        <v>22</v>
      </c>
      <c r="L123" s="146">
        <v>126.05042016806723</v>
      </c>
      <c r="M123" s="146">
        <v>2773.1092436974791</v>
      </c>
      <c r="N123" s="8"/>
      <c r="O123" s="8"/>
      <c r="P123" s="8"/>
      <c r="Q123" s="8"/>
      <c r="R123" s="8"/>
      <c r="S123" s="8"/>
      <c r="T123" s="8"/>
      <c r="U123" s="8"/>
      <c r="V123" s="8"/>
      <c r="W123" s="8"/>
      <c r="X123" s="8"/>
      <c r="Y123" s="8"/>
      <c r="Z123" s="8"/>
      <c r="AA123" s="8"/>
      <c r="AB123" s="8"/>
    </row>
    <row r="124" spans="1:28" ht="81.599999999999994" x14ac:dyDescent="0.3">
      <c r="A124" s="73"/>
      <c r="B124" s="61"/>
      <c r="C124" s="63"/>
      <c r="D124" s="74" t="s">
        <v>190</v>
      </c>
      <c r="E124" s="31"/>
      <c r="F124" s="31"/>
      <c r="G124" s="31"/>
      <c r="H124" s="8"/>
      <c r="I124" s="9"/>
      <c r="J124" s="72"/>
      <c r="K124" s="75"/>
      <c r="L124" s="146" t="s">
        <v>287</v>
      </c>
      <c r="M124" s="146" t="s">
        <v>287</v>
      </c>
      <c r="N124" s="8"/>
      <c r="O124" s="8"/>
      <c r="P124" s="8"/>
      <c r="Q124" s="8"/>
      <c r="R124" s="8"/>
      <c r="S124" s="8"/>
      <c r="T124" s="8"/>
      <c r="U124" s="8"/>
      <c r="V124" s="8"/>
      <c r="W124" s="8"/>
      <c r="X124" s="8"/>
      <c r="Y124" s="8"/>
      <c r="Z124" s="8"/>
      <c r="AA124" s="8"/>
      <c r="AB124" s="8"/>
    </row>
    <row r="125" spans="1:28" ht="20.25" customHeight="1" x14ac:dyDescent="0.3">
      <c r="A125" s="42" t="s">
        <v>191</v>
      </c>
      <c r="B125" s="61" t="s">
        <v>24</v>
      </c>
      <c r="C125" s="64" t="s">
        <v>43</v>
      </c>
      <c r="D125" s="71" t="s">
        <v>192</v>
      </c>
      <c r="E125" s="31"/>
      <c r="F125" s="31"/>
      <c r="G125" s="31"/>
      <c r="H125" s="8"/>
      <c r="I125" s="9"/>
      <c r="J125" s="8"/>
      <c r="K125" s="49">
        <v>629.79999999999995</v>
      </c>
      <c r="L125" s="146">
        <v>10.504201680672269</v>
      </c>
      <c r="M125" s="146">
        <v>6615.5462184873941</v>
      </c>
      <c r="N125" s="8"/>
      <c r="O125" s="8"/>
      <c r="P125" s="8"/>
      <c r="Q125" s="8"/>
      <c r="R125" s="8"/>
      <c r="S125" s="8"/>
      <c r="T125" s="8"/>
      <c r="U125" s="8"/>
      <c r="V125" s="8"/>
      <c r="W125" s="8"/>
      <c r="X125" s="8"/>
      <c r="Y125" s="8"/>
      <c r="Z125" s="8"/>
      <c r="AA125" s="8"/>
      <c r="AB125" s="8"/>
    </row>
    <row r="126" spans="1:28" ht="51" x14ac:dyDescent="0.3">
      <c r="A126" s="62"/>
      <c r="B126" s="62"/>
      <c r="C126" s="63"/>
      <c r="D126" s="74" t="s">
        <v>193</v>
      </c>
      <c r="E126" s="31"/>
      <c r="F126" s="31"/>
      <c r="G126" s="31"/>
      <c r="H126" s="8"/>
      <c r="I126" s="9"/>
      <c r="J126" s="8"/>
      <c r="K126" s="75"/>
      <c r="L126" s="146" t="s">
        <v>287</v>
      </c>
      <c r="M126" s="146" t="s">
        <v>287</v>
      </c>
      <c r="N126" s="8"/>
      <c r="O126" s="8"/>
      <c r="P126" s="8"/>
      <c r="Q126" s="8"/>
      <c r="R126" s="8"/>
      <c r="S126" s="8"/>
      <c r="T126" s="8"/>
      <c r="U126" s="8"/>
      <c r="V126" s="8"/>
      <c r="W126" s="8"/>
      <c r="X126" s="8"/>
      <c r="Y126" s="8"/>
      <c r="Z126" s="8"/>
      <c r="AA126" s="8"/>
      <c r="AB126" s="8"/>
    </row>
    <row r="127" spans="1:28" ht="21.75" customHeight="1" x14ac:dyDescent="0.3">
      <c r="A127" s="76" t="s">
        <v>194</v>
      </c>
      <c r="B127" s="77" t="s">
        <v>24</v>
      </c>
      <c r="C127" s="77" t="s">
        <v>43</v>
      </c>
      <c r="D127" s="78" t="s">
        <v>195</v>
      </c>
      <c r="E127" s="79"/>
      <c r="F127" s="79"/>
      <c r="G127" s="79"/>
      <c r="H127" s="79"/>
      <c r="I127" s="79"/>
      <c r="J127" s="79"/>
      <c r="K127" s="49">
        <v>40</v>
      </c>
      <c r="L127" s="146">
        <v>7.1428571428571432</v>
      </c>
      <c r="M127" s="146">
        <v>285.71428571428572</v>
      </c>
      <c r="N127" s="8"/>
      <c r="O127" s="8"/>
      <c r="P127" s="8"/>
      <c r="Q127" s="8"/>
      <c r="R127" s="8"/>
      <c r="S127" s="8"/>
      <c r="T127" s="8"/>
      <c r="U127" s="8"/>
      <c r="V127" s="8"/>
      <c r="W127" s="8"/>
      <c r="X127" s="8"/>
      <c r="Y127" s="8"/>
      <c r="Z127" s="8"/>
      <c r="AA127" s="8"/>
      <c r="AB127" s="8"/>
    </row>
    <row r="128" spans="1:28" ht="51" x14ac:dyDescent="0.3">
      <c r="A128" s="80"/>
      <c r="B128" s="80"/>
      <c r="C128" s="80"/>
      <c r="D128" s="78" t="s">
        <v>196</v>
      </c>
      <c r="E128" s="79"/>
      <c r="F128" s="79"/>
      <c r="G128" s="79"/>
      <c r="H128" s="79"/>
      <c r="I128" s="79"/>
      <c r="J128" s="79"/>
      <c r="K128" s="81"/>
      <c r="L128" s="146" t="s">
        <v>287</v>
      </c>
      <c r="M128" s="146" t="s">
        <v>287</v>
      </c>
      <c r="N128" s="8"/>
      <c r="O128" s="8"/>
      <c r="P128" s="8"/>
      <c r="Q128" s="8"/>
      <c r="R128" s="8"/>
      <c r="S128" s="8"/>
      <c r="T128" s="8"/>
      <c r="U128" s="8"/>
      <c r="V128" s="8"/>
      <c r="W128" s="8"/>
      <c r="X128" s="8"/>
      <c r="Y128" s="8"/>
      <c r="Z128" s="8"/>
      <c r="AA128" s="8"/>
      <c r="AB128" s="8"/>
    </row>
    <row r="129" spans="1:28" ht="21.75" customHeight="1" x14ac:dyDescent="0.3">
      <c r="A129" s="42" t="s">
        <v>197</v>
      </c>
      <c r="B129" s="83" t="s">
        <v>24</v>
      </c>
      <c r="C129" s="84" t="s">
        <v>43</v>
      </c>
      <c r="D129" s="78" t="s">
        <v>198</v>
      </c>
      <c r="E129" s="31"/>
      <c r="F129" s="31"/>
      <c r="G129" s="31"/>
      <c r="H129" s="8"/>
      <c r="I129" s="9"/>
      <c r="J129" s="8"/>
      <c r="K129" s="49">
        <v>66</v>
      </c>
      <c r="L129" s="146">
        <v>5.8403361344537821</v>
      </c>
      <c r="M129" s="146">
        <v>385.46218487394964</v>
      </c>
      <c r="N129" s="8"/>
      <c r="O129" s="8"/>
      <c r="P129" s="8"/>
      <c r="Q129" s="8"/>
      <c r="R129" s="8"/>
      <c r="S129" s="8"/>
      <c r="T129" s="8"/>
      <c r="U129" s="8"/>
      <c r="V129" s="8"/>
      <c r="W129" s="8"/>
      <c r="X129" s="8"/>
      <c r="Y129" s="8"/>
      <c r="Z129" s="8"/>
      <c r="AA129" s="8"/>
      <c r="AB129" s="8"/>
    </row>
    <row r="130" spans="1:28" ht="40.799999999999997" x14ac:dyDescent="0.3">
      <c r="A130" s="85"/>
      <c r="B130" s="85"/>
      <c r="C130" s="86"/>
      <c r="D130" s="78" t="s">
        <v>199</v>
      </c>
      <c r="E130" s="31"/>
      <c r="F130" s="31"/>
      <c r="G130" s="31"/>
      <c r="H130" s="8"/>
      <c r="I130" s="9"/>
      <c r="J130" s="8"/>
      <c r="K130" s="87"/>
      <c r="L130" s="146" t="s">
        <v>287</v>
      </c>
      <c r="M130" s="146" t="s">
        <v>287</v>
      </c>
      <c r="N130" s="8"/>
      <c r="O130" s="8"/>
      <c r="P130" s="8"/>
      <c r="Q130" s="8"/>
      <c r="R130" s="8"/>
      <c r="S130" s="8"/>
      <c r="T130" s="8"/>
      <c r="U130" s="8"/>
      <c r="V130" s="8"/>
      <c r="W130" s="8"/>
      <c r="X130" s="8"/>
      <c r="Y130" s="8"/>
      <c r="Z130" s="8"/>
      <c r="AA130" s="8"/>
      <c r="AB130" s="8"/>
    </row>
    <row r="131" spans="1:28" ht="20.25" customHeight="1" x14ac:dyDescent="0.3">
      <c r="A131" s="42" t="s">
        <v>200</v>
      </c>
      <c r="B131" s="61" t="s">
        <v>24</v>
      </c>
      <c r="C131" s="64" t="s">
        <v>43</v>
      </c>
      <c r="D131" s="71" t="s">
        <v>201</v>
      </c>
      <c r="E131" s="31"/>
      <c r="F131" s="31"/>
      <c r="G131" s="31"/>
      <c r="H131" s="8"/>
      <c r="I131" s="9"/>
      <c r="J131" s="8"/>
      <c r="K131" s="49">
        <v>39.6</v>
      </c>
      <c r="L131" s="146">
        <v>3.151260504201681</v>
      </c>
      <c r="M131" s="146">
        <v>124.78991596638657</v>
      </c>
      <c r="N131" s="8"/>
      <c r="O131" s="8"/>
      <c r="P131" s="8"/>
      <c r="Q131" s="8"/>
      <c r="R131" s="8"/>
      <c r="S131" s="8"/>
      <c r="T131" s="8"/>
      <c r="U131" s="8"/>
      <c r="V131" s="8"/>
      <c r="W131" s="8"/>
      <c r="X131" s="8"/>
      <c r="Y131" s="8"/>
      <c r="Z131" s="8"/>
      <c r="AA131" s="8"/>
      <c r="AB131" s="8"/>
    </row>
    <row r="132" spans="1:28" ht="40.799999999999997" x14ac:dyDescent="0.3">
      <c r="A132" s="8"/>
      <c r="B132" s="62"/>
      <c r="C132" s="63"/>
      <c r="D132" s="74" t="s">
        <v>202</v>
      </c>
      <c r="E132" s="31"/>
      <c r="F132" s="31"/>
      <c r="G132" s="31"/>
      <c r="H132" s="8"/>
      <c r="I132" s="9"/>
      <c r="J132" s="8"/>
      <c r="K132" s="75"/>
      <c r="L132" s="146" t="s">
        <v>287</v>
      </c>
      <c r="M132" s="146" t="s">
        <v>287</v>
      </c>
      <c r="N132" s="8"/>
      <c r="O132" s="8"/>
      <c r="P132" s="8"/>
      <c r="Q132" s="8"/>
      <c r="R132" s="8"/>
      <c r="S132" s="8"/>
      <c r="T132" s="8"/>
      <c r="U132" s="8"/>
      <c r="V132" s="8"/>
      <c r="W132" s="8"/>
      <c r="X132" s="8"/>
      <c r="Y132" s="8"/>
      <c r="Z132" s="8"/>
      <c r="AA132" s="8"/>
      <c r="AB132" s="8"/>
    </row>
    <row r="133" spans="1:28" ht="26.25" customHeight="1" x14ac:dyDescent="0.3">
      <c r="A133" s="42" t="s">
        <v>203</v>
      </c>
      <c r="B133" s="61" t="s">
        <v>24</v>
      </c>
      <c r="C133" s="64" t="s">
        <v>33</v>
      </c>
      <c r="D133" s="71" t="s">
        <v>204</v>
      </c>
      <c r="E133" s="31"/>
      <c r="F133" s="31"/>
      <c r="G133" s="31"/>
      <c r="H133" s="8"/>
      <c r="I133" s="9"/>
      <c r="J133" s="8"/>
      <c r="K133" s="49">
        <v>1</v>
      </c>
      <c r="L133" s="146">
        <v>134.11764705882354</v>
      </c>
      <c r="M133" s="146">
        <v>134.11764705882354</v>
      </c>
      <c r="N133" s="8"/>
      <c r="O133" s="8"/>
      <c r="P133" s="8"/>
      <c r="Q133" s="8"/>
      <c r="R133" s="8"/>
      <c r="S133" s="8"/>
      <c r="T133" s="8"/>
      <c r="U133" s="8"/>
      <c r="V133" s="8"/>
      <c r="W133" s="8"/>
      <c r="X133" s="8"/>
      <c r="Y133" s="8"/>
      <c r="Z133" s="8"/>
      <c r="AA133" s="8"/>
      <c r="AB133" s="8"/>
    </row>
    <row r="134" spans="1:28" ht="91.8" x14ac:dyDescent="0.3">
      <c r="A134" s="61"/>
      <c r="B134" s="61"/>
      <c r="C134" s="64"/>
      <c r="D134" s="71" t="s">
        <v>205</v>
      </c>
      <c r="E134" s="31"/>
      <c r="F134" s="31"/>
      <c r="G134" s="31"/>
      <c r="H134" s="8"/>
      <c r="I134" s="9"/>
      <c r="J134" s="8"/>
      <c r="K134" s="88"/>
      <c r="L134" s="146" t="s">
        <v>287</v>
      </c>
      <c r="M134" s="146" t="s">
        <v>287</v>
      </c>
      <c r="N134" s="8"/>
      <c r="O134" s="8"/>
      <c r="P134" s="8"/>
      <c r="Q134" s="8"/>
      <c r="R134" s="8"/>
      <c r="S134" s="8"/>
      <c r="T134" s="8"/>
      <c r="U134" s="8"/>
      <c r="V134" s="8"/>
      <c r="W134" s="8"/>
      <c r="X134" s="8"/>
      <c r="Y134" s="8"/>
      <c r="Z134" s="8"/>
      <c r="AA134" s="8"/>
      <c r="AB134" s="8"/>
    </row>
    <row r="135" spans="1:28" ht="26.25" customHeight="1" x14ac:dyDescent="0.3">
      <c r="A135" s="42" t="s">
        <v>206</v>
      </c>
      <c r="B135" s="61" t="s">
        <v>24</v>
      </c>
      <c r="C135" s="64" t="s">
        <v>33</v>
      </c>
      <c r="D135" s="71" t="s">
        <v>207</v>
      </c>
      <c r="E135" s="31"/>
      <c r="F135" s="31"/>
      <c r="G135" s="31"/>
      <c r="H135" s="8"/>
      <c r="I135" s="9"/>
      <c r="J135" s="8"/>
      <c r="K135" s="49">
        <v>1</v>
      </c>
      <c r="L135" s="146">
        <v>213.109243697479</v>
      </c>
      <c r="M135" s="146">
        <v>213.109243697479</v>
      </c>
      <c r="N135" s="8"/>
      <c r="O135" s="8"/>
      <c r="P135" s="8"/>
      <c r="Q135" s="8"/>
      <c r="R135" s="8"/>
      <c r="S135" s="8"/>
      <c r="T135" s="8"/>
      <c r="U135" s="8"/>
      <c r="V135" s="8"/>
      <c r="W135" s="8"/>
      <c r="X135" s="8"/>
      <c r="Y135" s="8"/>
      <c r="Z135" s="8"/>
      <c r="AA135" s="8"/>
      <c r="AB135" s="8"/>
    </row>
    <row r="136" spans="1:28" ht="91.8" x14ac:dyDescent="0.3">
      <c r="A136" s="61"/>
      <c r="B136" s="61"/>
      <c r="C136" s="64"/>
      <c r="D136" s="71" t="s">
        <v>208</v>
      </c>
      <c r="E136" s="31"/>
      <c r="F136" s="31"/>
      <c r="G136" s="31"/>
      <c r="H136" s="8"/>
      <c r="I136" s="9"/>
      <c r="J136" s="8"/>
      <c r="K136" s="88"/>
      <c r="L136" s="146" t="s">
        <v>287</v>
      </c>
      <c r="M136" s="146" t="s">
        <v>287</v>
      </c>
      <c r="N136" s="8"/>
      <c r="O136" s="8"/>
      <c r="P136" s="8"/>
      <c r="Q136" s="8"/>
      <c r="R136" s="8"/>
      <c r="S136" s="8"/>
      <c r="T136" s="8"/>
      <c r="U136" s="8"/>
      <c r="V136" s="8"/>
      <c r="W136" s="8"/>
      <c r="X136" s="8"/>
      <c r="Y136" s="8"/>
      <c r="Z136" s="8"/>
      <c r="AA136" s="8"/>
      <c r="AB136" s="8"/>
    </row>
    <row r="137" spans="1:28" ht="26.25" customHeight="1" x14ac:dyDescent="0.3">
      <c r="A137" s="42" t="s">
        <v>209</v>
      </c>
      <c r="B137" s="61" t="s">
        <v>24</v>
      </c>
      <c r="C137" s="64" t="s">
        <v>33</v>
      </c>
      <c r="D137" s="71" t="s">
        <v>210</v>
      </c>
      <c r="E137" s="31"/>
      <c r="F137" s="31"/>
      <c r="G137" s="31"/>
      <c r="H137" s="8"/>
      <c r="I137" s="9"/>
      <c r="J137" s="8"/>
      <c r="K137" s="49">
        <v>21</v>
      </c>
      <c r="L137" s="146">
        <v>173.69747899159663</v>
      </c>
      <c r="M137" s="146">
        <v>3647.6470588235293</v>
      </c>
      <c r="N137" s="8"/>
      <c r="O137" s="8"/>
      <c r="P137" s="8"/>
      <c r="Q137" s="8"/>
      <c r="R137" s="8"/>
      <c r="S137" s="8"/>
      <c r="T137" s="8"/>
      <c r="U137" s="8"/>
      <c r="V137" s="8"/>
      <c r="W137" s="8"/>
      <c r="X137" s="8"/>
      <c r="Y137" s="8"/>
      <c r="Z137" s="8"/>
      <c r="AA137" s="8"/>
      <c r="AB137" s="8"/>
    </row>
    <row r="138" spans="1:28" ht="91.8" x14ac:dyDescent="0.3">
      <c r="A138" s="61"/>
      <c r="B138" s="61"/>
      <c r="C138" s="64"/>
      <c r="D138" s="71" t="s">
        <v>211</v>
      </c>
      <c r="E138" s="31"/>
      <c r="F138" s="31"/>
      <c r="G138" s="31"/>
      <c r="H138" s="8"/>
      <c r="I138" s="9"/>
      <c r="J138" s="8"/>
      <c r="K138" s="88"/>
      <c r="L138" s="146" t="s">
        <v>287</v>
      </c>
      <c r="M138" s="146" t="s">
        <v>287</v>
      </c>
      <c r="N138" s="8"/>
      <c r="O138" s="8"/>
      <c r="P138" s="8"/>
      <c r="Q138" s="8"/>
      <c r="R138" s="8"/>
      <c r="S138" s="8"/>
      <c r="T138" s="8"/>
      <c r="U138" s="8"/>
      <c r="V138" s="8"/>
      <c r="W138" s="8"/>
      <c r="X138" s="8"/>
      <c r="Y138" s="8"/>
      <c r="Z138" s="8"/>
      <c r="AA138" s="8"/>
      <c r="AB138" s="8"/>
    </row>
    <row r="139" spans="1:28" ht="21.75" customHeight="1" x14ac:dyDescent="0.3">
      <c r="A139" s="42" t="s">
        <v>212</v>
      </c>
      <c r="B139" s="61" t="s">
        <v>24</v>
      </c>
      <c r="C139" s="64" t="s">
        <v>33</v>
      </c>
      <c r="D139" s="71" t="s">
        <v>213</v>
      </c>
      <c r="E139" s="31"/>
      <c r="F139" s="31"/>
      <c r="G139" s="31"/>
      <c r="H139" s="8"/>
      <c r="I139" s="9"/>
      <c r="J139" s="8"/>
      <c r="K139" s="49">
        <v>19</v>
      </c>
      <c r="L139" s="146">
        <v>113.44537815126051</v>
      </c>
      <c r="M139" s="146">
        <v>2155.4621848739498</v>
      </c>
      <c r="N139" s="8"/>
      <c r="O139" s="8"/>
      <c r="P139" s="8"/>
      <c r="Q139" s="8"/>
      <c r="R139" s="8"/>
      <c r="S139" s="8"/>
      <c r="T139" s="8"/>
      <c r="U139" s="8"/>
      <c r="V139" s="8"/>
      <c r="W139" s="8"/>
      <c r="X139" s="8"/>
      <c r="Y139" s="8"/>
      <c r="Z139" s="8"/>
      <c r="AA139" s="8"/>
      <c r="AB139" s="8"/>
    </row>
    <row r="140" spans="1:28" ht="40.799999999999997" x14ac:dyDescent="0.3">
      <c r="A140" s="61"/>
      <c r="B140" s="61"/>
      <c r="C140" s="64"/>
      <c r="D140" s="71" t="s">
        <v>214</v>
      </c>
      <c r="E140" s="31"/>
      <c r="F140" s="31"/>
      <c r="G140" s="31"/>
      <c r="H140" s="8"/>
      <c r="I140" s="9"/>
      <c r="J140" s="8"/>
      <c r="K140" s="88"/>
      <c r="L140" s="146" t="s">
        <v>287</v>
      </c>
      <c r="M140" s="146" t="s">
        <v>287</v>
      </c>
      <c r="N140" s="8"/>
      <c r="O140" s="8"/>
      <c r="P140" s="8"/>
      <c r="Q140" s="8"/>
      <c r="R140" s="8"/>
      <c r="S140" s="8"/>
      <c r="T140" s="8"/>
      <c r="U140" s="8"/>
      <c r="V140" s="8"/>
      <c r="W140" s="8"/>
      <c r="X140" s="8"/>
      <c r="Y140" s="8"/>
      <c r="Z140" s="8"/>
      <c r="AA140" s="8"/>
      <c r="AB140" s="8"/>
    </row>
    <row r="141" spans="1:28" ht="21" customHeight="1" x14ac:dyDescent="0.3">
      <c r="A141" s="42" t="s">
        <v>215</v>
      </c>
      <c r="B141" s="61" t="s">
        <v>24</v>
      </c>
      <c r="C141" s="64" t="s">
        <v>33</v>
      </c>
      <c r="D141" s="71" t="s">
        <v>216</v>
      </c>
      <c r="E141" s="31"/>
      <c r="F141" s="31"/>
      <c r="G141" s="31"/>
      <c r="H141" s="8"/>
      <c r="I141" s="9"/>
      <c r="J141" s="8"/>
      <c r="K141" s="49">
        <v>19</v>
      </c>
      <c r="L141" s="146">
        <v>60.260504201680668</v>
      </c>
      <c r="M141" s="146">
        <v>1144.9495798319326</v>
      </c>
      <c r="N141" s="8"/>
      <c r="O141" s="8"/>
      <c r="P141" s="8"/>
      <c r="Q141" s="8"/>
      <c r="R141" s="8"/>
      <c r="S141" s="8"/>
      <c r="T141" s="8"/>
      <c r="U141" s="8"/>
      <c r="V141" s="8"/>
      <c r="W141" s="8"/>
      <c r="X141" s="8"/>
      <c r="Y141" s="8"/>
      <c r="Z141" s="8"/>
      <c r="AA141" s="8"/>
      <c r="AB141" s="8"/>
    </row>
    <row r="142" spans="1:28" ht="51" x14ac:dyDescent="0.3">
      <c r="A142" s="61"/>
      <c r="B142" s="61"/>
      <c r="C142" s="64"/>
      <c r="D142" s="71" t="s">
        <v>217</v>
      </c>
      <c r="E142" s="31"/>
      <c r="F142" s="31"/>
      <c r="G142" s="31"/>
      <c r="H142" s="8"/>
      <c r="I142" s="9"/>
      <c r="J142" s="8"/>
      <c r="K142" s="88"/>
      <c r="L142" s="146" t="s">
        <v>287</v>
      </c>
      <c r="M142" s="146" t="s">
        <v>287</v>
      </c>
      <c r="N142" s="8"/>
      <c r="O142" s="8"/>
      <c r="P142" s="8"/>
      <c r="Q142" s="8"/>
      <c r="R142" s="8"/>
      <c r="S142" s="8"/>
      <c r="T142" s="8"/>
      <c r="U142" s="8"/>
      <c r="V142" s="8"/>
      <c r="W142" s="8"/>
      <c r="X142" s="8"/>
      <c r="Y142" s="8"/>
      <c r="Z142" s="8"/>
      <c r="AA142" s="8"/>
      <c r="AB142" s="8"/>
    </row>
    <row r="143" spans="1:28" ht="21" customHeight="1" x14ac:dyDescent="0.3">
      <c r="A143" s="42" t="s">
        <v>218</v>
      </c>
      <c r="B143" s="61"/>
      <c r="C143" s="64" t="s">
        <v>33</v>
      </c>
      <c r="D143" s="71" t="s">
        <v>219</v>
      </c>
      <c r="E143" s="31"/>
      <c r="F143" s="31"/>
      <c r="G143" s="31"/>
      <c r="H143" s="8"/>
      <c r="I143" s="9"/>
      <c r="J143" s="8"/>
      <c r="K143" s="49">
        <v>1</v>
      </c>
      <c r="L143" s="146">
        <v>92.815126050420176</v>
      </c>
      <c r="M143" s="146">
        <v>92.815126050420176</v>
      </c>
      <c r="N143" s="8"/>
      <c r="O143" s="8"/>
      <c r="P143" s="8"/>
      <c r="Q143" s="8"/>
      <c r="R143" s="8"/>
      <c r="S143" s="8"/>
      <c r="T143" s="8"/>
      <c r="U143" s="8"/>
      <c r="V143" s="8"/>
      <c r="W143" s="8"/>
      <c r="X143" s="8"/>
      <c r="Y143" s="8"/>
      <c r="Z143" s="8"/>
      <c r="AA143" s="8"/>
      <c r="AB143" s="8"/>
    </row>
    <row r="144" spans="1:28" ht="51" x14ac:dyDescent="0.3">
      <c r="A144" s="61"/>
      <c r="B144" s="61" t="s">
        <v>24</v>
      </c>
      <c r="C144" s="64"/>
      <c r="D144" s="71" t="s">
        <v>220</v>
      </c>
      <c r="E144" s="31"/>
      <c r="F144" s="31"/>
      <c r="G144" s="31"/>
      <c r="H144" s="8"/>
      <c r="I144" s="9"/>
      <c r="J144" s="8"/>
      <c r="K144" s="49"/>
      <c r="L144" s="146" t="s">
        <v>287</v>
      </c>
      <c r="M144" s="146" t="s">
        <v>287</v>
      </c>
      <c r="N144" s="8"/>
      <c r="O144" s="8"/>
      <c r="P144" s="8"/>
      <c r="Q144" s="8"/>
      <c r="R144" s="8"/>
      <c r="S144" s="8"/>
      <c r="T144" s="8"/>
      <c r="U144" s="8"/>
      <c r="V144" s="8"/>
      <c r="W144" s="8"/>
      <c r="X144" s="8"/>
      <c r="Y144" s="8"/>
      <c r="Z144" s="8"/>
      <c r="AA144" s="8"/>
      <c r="AB144" s="8"/>
    </row>
    <row r="145" spans="1:28" ht="23.25" customHeight="1" x14ac:dyDescent="0.3">
      <c r="A145" s="42" t="s">
        <v>221</v>
      </c>
      <c r="B145" s="61" t="s">
        <v>24</v>
      </c>
      <c r="C145" s="64" t="s">
        <v>33</v>
      </c>
      <c r="D145" s="71" t="s">
        <v>222</v>
      </c>
      <c r="E145" s="31"/>
      <c r="F145" s="31"/>
      <c r="G145" s="31"/>
      <c r="H145" s="8"/>
      <c r="I145" s="9"/>
      <c r="J145" s="8"/>
      <c r="K145" s="49">
        <v>1</v>
      </c>
      <c r="L145" s="146">
        <v>1710.6722689075632</v>
      </c>
      <c r="M145" s="146">
        <v>1710.6722689075632</v>
      </c>
      <c r="N145" s="8"/>
      <c r="O145" s="8"/>
      <c r="P145" s="8"/>
      <c r="Q145" s="8"/>
      <c r="R145" s="8"/>
      <c r="S145" s="8"/>
      <c r="T145" s="8"/>
      <c r="U145" s="8"/>
      <c r="V145" s="8"/>
      <c r="W145" s="8"/>
      <c r="X145" s="8"/>
      <c r="Y145" s="8"/>
      <c r="Z145" s="8"/>
      <c r="AA145" s="8"/>
      <c r="AB145" s="8"/>
    </row>
    <row r="146" spans="1:28" ht="30.6" x14ac:dyDescent="0.3">
      <c r="A146" s="61"/>
      <c r="B146" s="61"/>
      <c r="C146" s="64"/>
      <c r="D146" s="71" t="s">
        <v>223</v>
      </c>
      <c r="E146" s="31"/>
      <c r="F146" s="31"/>
      <c r="G146" s="31"/>
      <c r="H146" s="8"/>
      <c r="I146" s="9"/>
      <c r="J146" s="8"/>
      <c r="K146" s="88"/>
      <c r="L146" s="146" t="s">
        <v>287</v>
      </c>
      <c r="M146" s="146" t="s">
        <v>287</v>
      </c>
      <c r="N146" s="8"/>
      <c r="O146" s="8"/>
      <c r="P146" s="8"/>
      <c r="Q146" s="8"/>
      <c r="R146" s="8"/>
      <c r="S146" s="8"/>
      <c r="T146" s="8"/>
      <c r="U146" s="8"/>
      <c r="V146" s="8"/>
      <c r="W146" s="8"/>
      <c r="X146" s="8"/>
      <c r="Y146" s="8"/>
      <c r="Z146" s="8"/>
      <c r="AA146" s="8"/>
      <c r="AB146" s="8"/>
    </row>
    <row r="147" spans="1:28" ht="20.25" customHeight="1" x14ac:dyDescent="0.3">
      <c r="A147" s="42" t="s">
        <v>224</v>
      </c>
      <c r="B147" s="61" t="s">
        <v>24</v>
      </c>
      <c r="C147" s="64" t="s">
        <v>43</v>
      </c>
      <c r="D147" s="71" t="s">
        <v>225</v>
      </c>
      <c r="E147" s="31"/>
      <c r="F147" s="31"/>
      <c r="G147" s="31"/>
      <c r="H147" s="8"/>
      <c r="I147" s="9"/>
      <c r="J147" s="8"/>
      <c r="K147" s="49">
        <v>629.79999999999995</v>
      </c>
      <c r="L147" s="146">
        <v>3.1596638655462184</v>
      </c>
      <c r="M147" s="146">
        <v>1989.9563025210082</v>
      </c>
      <c r="N147" s="8"/>
      <c r="O147" s="8"/>
      <c r="P147" s="8"/>
      <c r="Q147" s="8"/>
      <c r="R147" s="8"/>
      <c r="S147" s="8"/>
      <c r="T147" s="8"/>
      <c r="U147" s="8"/>
      <c r="V147" s="8"/>
      <c r="W147" s="8"/>
      <c r="X147" s="8"/>
      <c r="Y147" s="8"/>
      <c r="Z147" s="8"/>
      <c r="AA147" s="8"/>
      <c r="AB147" s="8"/>
    </row>
    <row r="148" spans="1:28" ht="51" x14ac:dyDescent="0.3">
      <c r="A148" s="62"/>
      <c r="B148" s="62"/>
      <c r="C148" s="63"/>
      <c r="D148" s="74" t="s">
        <v>226</v>
      </c>
      <c r="E148" s="31"/>
      <c r="F148" s="31"/>
      <c r="G148" s="31"/>
      <c r="H148" s="8"/>
      <c r="I148" s="9"/>
      <c r="J148" s="8"/>
      <c r="K148" s="75"/>
      <c r="L148" s="146" t="s">
        <v>287</v>
      </c>
      <c r="M148" s="146" t="s">
        <v>287</v>
      </c>
      <c r="N148" s="8"/>
      <c r="O148" s="8"/>
      <c r="P148" s="8"/>
      <c r="Q148" s="8"/>
      <c r="R148" s="8"/>
      <c r="S148" s="8"/>
      <c r="T148" s="8"/>
      <c r="U148" s="8"/>
      <c r="V148" s="8"/>
      <c r="W148" s="8"/>
      <c r="X148" s="8"/>
      <c r="Y148" s="8"/>
      <c r="Z148" s="8"/>
      <c r="AA148" s="8"/>
      <c r="AB148" s="8"/>
    </row>
    <row r="149" spans="1:28" ht="20.25" customHeight="1" x14ac:dyDescent="0.3">
      <c r="A149" s="42" t="s">
        <v>227</v>
      </c>
      <c r="B149" s="61" t="s">
        <v>24</v>
      </c>
      <c r="C149" s="64" t="s">
        <v>33</v>
      </c>
      <c r="D149" s="71" t="s">
        <v>228</v>
      </c>
      <c r="E149" s="31"/>
      <c r="F149" s="31"/>
      <c r="G149" s="31"/>
      <c r="H149" s="8"/>
      <c r="I149" s="9"/>
      <c r="J149" s="72"/>
      <c r="K149" s="49">
        <v>38</v>
      </c>
      <c r="L149" s="146">
        <v>3.8991596638655461</v>
      </c>
      <c r="M149" s="146">
        <v>148.16806722689074</v>
      </c>
      <c r="N149" s="8"/>
      <c r="O149" s="8"/>
      <c r="P149" s="8"/>
      <c r="Q149" s="8"/>
      <c r="R149" s="8"/>
      <c r="S149" s="8"/>
      <c r="T149" s="8"/>
      <c r="U149" s="8"/>
      <c r="V149" s="8"/>
      <c r="W149" s="8"/>
      <c r="X149" s="8"/>
      <c r="Y149" s="8"/>
      <c r="Z149" s="8"/>
      <c r="AA149" s="8"/>
      <c r="AB149" s="8"/>
    </row>
    <row r="150" spans="1:28" ht="20.399999999999999" x14ac:dyDescent="0.3">
      <c r="A150" s="61"/>
      <c r="B150" s="61"/>
      <c r="C150" s="64"/>
      <c r="D150" s="71" t="s">
        <v>229</v>
      </c>
      <c r="E150" s="31"/>
      <c r="F150" s="31"/>
      <c r="G150" s="31"/>
      <c r="H150" s="8"/>
      <c r="I150" s="9"/>
      <c r="J150" s="72"/>
      <c r="K150" s="88"/>
      <c r="L150" s="146" t="s">
        <v>287</v>
      </c>
      <c r="M150" s="146" t="s">
        <v>287</v>
      </c>
      <c r="N150" s="8"/>
      <c r="O150" s="8"/>
      <c r="P150" s="8"/>
      <c r="Q150" s="8"/>
      <c r="R150" s="8"/>
      <c r="S150" s="8"/>
      <c r="T150" s="8"/>
      <c r="U150" s="8"/>
      <c r="V150" s="8"/>
      <c r="W150" s="8"/>
      <c r="X150" s="8"/>
      <c r="Y150" s="8"/>
      <c r="Z150" s="8"/>
      <c r="AA150" s="8"/>
      <c r="AB150" s="8"/>
    </row>
    <row r="151" spans="1:28" ht="21" customHeight="1" x14ac:dyDescent="0.3">
      <c r="A151" s="42" t="s">
        <v>230</v>
      </c>
      <c r="B151" s="61" t="s">
        <v>24</v>
      </c>
      <c r="C151" s="64" t="s">
        <v>43</v>
      </c>
      <c r="D151" s="71" t="s">
        <v>231</v>
      </c>
      <c r="E151" s="31"/>
      <c r="F151" s="31"/>
      <c r="G151" s="31"/>
      <c r="H151" s="8"/>
      <c r="I151" s="9"/>
      <c r="J151" s="72"/>
      <c r="K151" s="49">
        <v>629.79999999999995</v>
      </c>
      <c r="L151" s="146">
        <v>2.1848739495798322</v>
      </c>
      <c r="M151" s="146">
        <v>1376.0336134453783</v>
      </c>
      <c r="N151" s="8"/>
      <c r="O151" s="8"/>
      <c r="P151" s="8"/>
      <c r="Q151" s="8"/>
      <c r="R151" s="8"/>
      <c r="S151" s="8"/>
      <c r="T151" s="8"/>
      <c r="U151" s="8"/>
      <c r="V151" s="8"/>
      <c r="W151" s="8"/>
      <c r="X151" s="8"/>
      <c r="Y151" s="8"/>
      <c r="Z151" s="8"/>
      <c r="AA151" s="8"/>
      <c r="AB151" s="8"/>
    </row>
    <row r="152" spans="1:28" ht="40.799999999999997" x14ac:dyDescent="0.3">
      <c r="A152" s="61"/>
      <c r="B152" s="61"/>
      <c r="C152" s="64"/>
      <c r="D152" s="71" t="s">
        <v>232</v>
      </c>
      <c r="E152" s="31"/>
      <c r="F152" s="31"/>
      <c r="G152" s="31"/>
      <c r="H152" s="8"/>
      <c r="I152" s="9"/>
      <c r="J152" s="72"/>
      <c r="K152" s="88"/>
      <c r="L152" s="146" t="s">
        <v>287</v>
      </c>
      <c r="M152" s="146" t="s">
        <v>287</v>
      </c>
      <c r="N152" s="8"/>
      <c r="O152" s="8"/>
      <c r="P152" s="8"/>
      <c r="Q152" s="8"/>
      <c r="R152" s="8"/>
      <c r="S152" s="8"/>
      <c r="T152" s="8"/>
      <c r="U152" s="8"/>
      <c r="V152" s="8"/>
      <c r="W152" s="8"/>
      <c r="X152" s="8"/>
      <c r="Y152" s="8"/>
      <c r="Z152" s="8"/>
      <c r="AA152" s="8"/>
      <c r="AB152" s="8"/>
    </row>
    <row r="153" spans="1:28" ht="20.25" customHeight="1" x14ac:dyDescent="0.3">
      <c r="A153" s="42" t="s">
        <v>233</v>
      </c>
      <c r="B153" s="77" t="s">
        <v>24</v>
      </c>
      <c r="C153" s="64" t="s">
        <v>33</v>
      </c>
      <c r="D153" s="78" t="s">
        <v>234</v>
      </c>
      <c r="E153" s="31"/>
      <c r="F153" s="31"/>
      <c r="G153" s="31"/>
      <c r="H153" s="8"/>
      <c r="I153" s="9"/>
      <c r="J153" s="72"/>
      <c r="K153" s="49">
        <v>1</v>
      </c>
      <c r="L153" s="146">
        <v>2850.8739495798322</v>
      </c>
      <c r="M153" s="146">
        <v>2850.8739495798322</v>
      </c>
      <c r="N153" s="8"/>
      <c r="O153" s="8"/>
      <c r="P153" s="8"/>
      <c r="Q153" s="8"/>
      <c r="R153" s="8"/>
      <c r="S153" s="8"/>
      <c r="T153" s="8"/>
      <c r="U153" s="8"/>
      <c r="V153" s="8"/>
      <c r="W153" s="8"/>
      <c r="X153" s="8"/>
      <c r="Y153" s="8"/>
      <c r="Z153" s="8"/>
      <c r="AA153" s="8"/>
      <c r="AB153" s="8"/>
    </row>
    <row r="154" spans="1:28" ht="40.799999999999997" x14ac:dyDescent="0.3">
      <c r="A154" s="80"/>
      <c r="B154" s="77"/>
      <c r="C154" s="64"/>
      <c r="D154" s="78" t="s">
        <v>235</v>
      </c>
      <c r="E154" s="31"/>
      <c r="F154" s="31"/>
      <c r="G154" s="31"/>
      <c r="H154" s="8"/>
      <c r="I154" s="9"/>
      <c r="J154" s="72"/>
      <c r="K154" s="89"/>
      <c r="L154" s="146" t="s">
        <v>287</v>
      </c>
      <c r="M154" s="146" t="s">
        <v>287</v>
      </c>
      <c r="N154" s="8"/>
      <c r="O154" s="8"/>
      <c r="P154" s="8"/>
      <c r="Q154" s="8"/>
      <c r="R154" s="8"/>
      <c r="S154" s="8"/>
      <c r="T154" s="8"/>
      <c r="U154" s="8"/>
      <c r="V154" s="8"/>
      <c r="W154" s="8"/>
      <c r="X154" s="8"/>
      <c r="Y154" s="8"/>
      <c r="Z154" s="8"/>
      <c r="AA154" s="8"/>
      <c r="AB154" s="8"/>
    </row>
    <row r="155" spans="1:28" ht="21" customHeight="1" x14ac:dyDescent="0.3">
      <c r="A155" s="42" t="s">
        <v>236</v>
      </c>
      <c r="B155" s="77" t="s">
        <v>24</v>
      </c>
      <c r="C155" s="64" t="s">
        <v>33</v>
      </c>
      <c r="D155" s="78" t="s">
        <v>237</v>
      </c>
      <c r="E155" s="31"/>
      <c r="F155" s="31"/>
      <c r="G155" s="31"/>
      <c r="H155" s="8"/>
      <c r="I155" s="9"/>
      <c r="J155" s="72"/>
      <c r="K155" s="49">
        <v>1</v>
      </c>
      <c r="L155" s="146">
        <v>147.31092436974791</v>
      </c>
      <c r="M155" s="146">
        <v>147.31092436974791</v>
      </c>
      <c r="N155" s="8"/>
      <c r="O155" s="8"/>
      <c r="P155" s="8"/>
      <c r="Q155" s="8"/>
      <c r="R155" s="8"/>
      <c r="S155" s="8"/>
      <c r="T155" s="8"/>
      <c r="U155" s="8"/>
      <c r="V155" s="8"/>
      <c r="W155" s="8"/>
      <c r="X155" s="8"/>
      <c r="Y155" s="8"/>
      <c r="Z155" s="8"/>
      <c r="AA155" s="8"/>
      <c r="AB155" s="8"/>
    </row>
    <row r="156" spans="1:28" ht="20.399999999999999" x14ac:dyDescent="0.3">
      <c r="A156" s="80"/>
      <c r="B156" s="77"/>
      <c r="C156" s="91"/>
      <c r="D156" s="78" t="s">
        <v>238</v>
      </c>
      <c r="E156" s="31"/>
      <c r="F156" s="31"/>
      <c r="G156" s="31"/>
      <c r="H156" s="8"/>
      <c r="I156" s="9"/>
      <c r="J156" s="72"/>
      <c r="K156" s="89"/>
      <c r="L156" s="146" t="s">
        <v>287</v>
      </c>
      <c r="M156" s="146" t="s">
        <v>287</v>
      </c>
      <c r="N156" s="8"/>
      <c r="O156" s="8"/>
      <c r="P156" s="8"/>
      <c r="Q156" s="8"/>
      <c r="R156" s="8"/>
      <c r="S156" s="8"/>
      <c r="T156" s="8"/>
      <c r="U156" s="8"/>
      <c r="V156" s="8"/>
      <c r="W156" s="8"/>
      <c r="X156" s="8"/>
      <c r="Y156" s="8"/>
      <c r="Z156" s="8"/>
      <c r="AA156" s="8"/>
      <c r="AB156" s="8"/>
    </row>
    <row r="157" spans="1:28" ht="20.25" customHeight="1" x14ac:dyDescent="0.3">
      <c r="A157" s="42" t="s">
        <v>239</v>
      </c>
      <c r="B157" s="77" t="s">
        <v>24</v>
      </c>
      <c r="C157" s="64" t="s">
        <v>33</v>
      </c>
      <c r="D157" s="78" t="s">
        <v>240</v>
      </c>
      <c r="E157" s="31"/>
      <c r="F157" s="31"/>
      <c r="G157" s="31"/>
      <c r="H157" s="8"/>
      <c r="I157" s="9"/>
      <c r="J157" s="72"/>
      <c r="K157" s="49">
        <v>18</v>
      </c>
      <c r="L157" s="146">
        <v>137.56302521008402</v>
      </c>
      <c r="M157" s="146">
        <v>2476.1344537815125</v>
      </c>
      <c r="N157" s="8"/>
      <c r="O157" s="8"/>
      <c r="P157" s="8"/>
      <c r="Q157" s="8"/>
      <c r="R157" s="8"/>
      <c r="S157" s="8"/>
      <c r="T157" s="8"/>
      <c r="U157" s="8"/>
      <c r="V157" s="8"/>
      <c r="W157" s="8"/>
      <c r="X157" s="8"/>
      <c r="Y157" s="8"/>
      <c r="Z157" s="8"/>
      <c r="AA157" s="8"/>
      <c r="AB157" s="8"/>
    </row>
    <row r="158" spans="1:28" ht="40.799999999999997" x14ac:dyDescent="0.3">
      <c r="A158" s="80"/>
      <c r="B158" s="77"/>
      <c r="C158" s="91"/>
      <c r="D158" s="71" t="s">
        <v>241</v>
      </c>
      <c r="E158" s="31"/>
      <c r="F158" s="31"/>
      <c r="G158" s="31"/>
      <c r="H158" s="8"/>
      <c r="I158" s="9"/>
      <c r="J158" s="72"/>
      <c r="K158" s="92"/>
      <c r="L158" s="146" t="s">
        <v>287</v>
      </c>
      <c r="M158" s="146" t="s">
        <v>287</v>
      </c>
      <c r="N158" s="8"/>
      <c r="O158" s="8"/>
      <c r="P158" s="8"/>
      <c r="Q158" s="8"/>
      <c r="R158" s="8"/>
      <c r="S158" s="8"/>
      <c r="T158" s="8"/>
      <c r="U158" s="8"/>
      <c r="V158" s="8"/>
      <c r="W158" s="8"/>
      <c r="X158" s="8"/>
      <c r="Y158" s="8"/>
      <c r="Z158" s="8"/>
      <c r="AA158" s="8"/>
      <c r="AB158" s="8"/>
    </row>
    <row r="159" spans="1:28" ht="22.5" customHeight="1" x14ac:dyDescent="0.3">
      <c r="A159" s="42" t="s">
        <v>242</v>
      </c>
      <c r="B159" s="61" t="s">
        <v>24</v>
      </c>
      <c r="C159" s="63" t="s">
        <v>33</v>
      </c>
      <c r="D159" s="71" t="s">
        <v>243</v>
      </c>
      <c r="E159" s="31"/>
      <c r="F159" s="31"/>
      <c r="G159" s="31"/>
      <c r="H159" s="8"/>
      <c r="I159" s="9"/>
      <c r="J159" s="72"/>
      <c r="K159" s="49">
        <v>8</v>
      </c>
      <c r="L159" s="146">
        <v>27.193277310924369</v>
      </c>
      <c r="M159" s="146">
        <v>217.54621848739495</v>
      </c>
      <c r="N159" s="8"/>
      <c r="O159" s="8"/>
      <c r="P159" s="8"/>
      <c r="Q159" s="8"/>
      <c r="R159" s="8"/>
      <c r="S159" s="8"/>
      <c r="T159" s="8"/>
      <c r="U159" s="8"/>
      <c r="V159" s="8"/>
      <c r="W159" s="8"/>
      <c r="X159" s="8"/>
      <c r="Y159" s="8"/>
      <c r="Z159" s="8"/>
      <c r="AA159" s="8"/>
      <c r="AB159" s="8"/>
    </row>
    <row r="160" spans="1:28" ht="102" x14ac:dyDescent="0.3">
      <c r="A160" s="73"/>
      <c r="B160" s="61"/>
      <c r="C160" s="63"/>
      <c r="D160" s="71" t="s">
        <v>244</v>
      </c>
      <c r="E160" s="31"/>
      <c r="F160" s="31"/>
      <c r="G160" s="31"/>
      <c r="H160" s="8"/>
      <c r="I160" s="9"/>
      <c r="J160" s="72"/>
      <c r="K160" s="49"/>
      <c r="L160" s="146" t="s">
        <v>287</v>
      </c>
      <c r="M160" s="146" t="s">
        <v>287</v>
      </c>
      <c r="N160" s="8"/>
      <c r="O160" s="8"/>
      <c r="P160" s="8"/>
      <c r="Q160" s="8"/>
      <c r="R160" s="8"/>
      <c r="S160" s="8"/>
      <c r="T160" s="8"/>
      <c r="U160" s="8"/>
      <c r="V160" s="8"/>
      <c r="W160" s="8"/>
      <c r="X160" s="8"/>
      <c r="Y160" s="8"/>
      <c r="Z160" s="8"/>
      <c r="AA160" s="8"/>
      <c r="AB160" s="8"/>
    </row>
    <row r="161" spans="1:28" ht="23.25" customHeight="1" x14ac:dyDescent="0.3">
      <c r="A161" s="42" t="s">
        <v>245</v>
      </c>
      <c r="B161" s="61" t="s">
        <v>24</v>
      </c>
      <c r="C161" s="63" t="s">
        <v>33</v>
      </c>
      <c r="D161" s="71" t="s">
        <v>246</v>
      </c>
      <c r="E161" s="31"/>
      <c r="F161" s="31"/>
      <c r="G161" s="31"/>
      <c r="H161" s="8"/>
      <c r="I161" s="9"/>
      <c r="J161" s="72"/>
      <c r="K161" s="49">
        <v>5</v>
      </c>
      <c r="L161" s="146">
        <v>17.336134453781511</v>
      </c>
      <c r="M161" s="146">
        <v>86.680672268907557</v>
      </c>
      <c r="N161" s="8"/>
      <c r="O161" s="8"/>
      <c r="P161" s="8"/>
      <c r="Q161" s="8"/>
      <c r="R161" s="8"/>
      <c r="S161" s="8"/>
      <c r="T161" s="8"/>
      <c r="U161" s="8"/>
      <c r="V161" s="8"/>
      <c r="W161" s="8"/>
      <c r="X161" s="8"/>
      <c r="Y161" s="8"/>
      <c r="Z161" s="8"/>
      <c r="AA161" s="8"/>
      <c r="AB161" s="8"/>
    </row>
    <row r="162" spans="1:28" ht="102" x14ac:dyDescent="0.3">
      <c r="A162" s="73"/>
      <c r="B162" s="61"/>
      <c r="C162" s="63"/>
      <c r="D162" s="71" t="s">
        <v>247</v>
      </c>
      <c r="E162" s="31"/>
      <c r="F162" s="31"/>
      <c r="G162" s="31"/>
      <c r="H162" s="8"/>
      <c r="I162" s="9"/>
      <c r="J162" s="72"/>
      <c r="K162" s="49"/>
      <c r="L162" s="146" t="s">
        <v>287</v>
      </c>
      <c r="M162" s="146" t="s">
        <v>287</v>
      </c>
      <c r="N162" s="8"/>
      <c r="O162" s="8"/>
      <c r="P162" s="8"/>
      <c r="Q162" s="8"/>
      <c r="R162" s="8"/>
      <c r="S162" s="8"/>
      <c r="T162" s="8"/>
      <c r="U162" s="8"/>
      <c r="V162" s="8"/>
      <c r="W162" s="8"/>
      <c r="X162" s="8"/>
      <c r="Y162" s="8"/>
      <c r="Z162" s="8"/>
      <c r="AA162" s="8"/>
      <c r="AB162" s="8"/>
    </row>
    <row r="163" spans="1:28" ht="21" customHeight="1" x14ac:dyDescent="0.3">
      <c r="A163" s="29" t="s">
        <v>248</v>
      </c>
      <c r="B163" s="29" t="s">
        <v>16</v>
      </c>
      <c r="C163" s="35"/>
      <c r="D163" s="36" t="s">
        <v>249</v>
      </c>
      <c r="E163" s="37"/>
      <c r="F163" s="38"/>
      <c r="G163" s="38"/>
      <c r="H163" s="39"/>
      <c r="I163" s="39"/>
      <c r="J163" s="39"/>
      <c r="K163" s="40"/>
      <c r="L163" s="41"/>
      <c r="M163" s="33">
        <v>1622.2184873949582</v>
      </c>
      <c r="N163" s="8"/>
      <c r="O163" s="8"/>
      <c r="P163" s="8">
        <v>1622.2184873949582</v>
      </c>
      <c r="Q163" s="8"/>
      <c r="R163" s="8"/>
      <c r="S163" s="8"/>
      <c r="T163" s="8"/>
      <c r="U163" s="8"/>
      <c r="V163" s="8"/>
      <c r="W163" s="8"/>
      <c r="X163" s="8"/>
      <c r="Y163" s="8"/>
      <c r="Z163" s="8"/>
      <c r="AA163" s="8"/>
      <c r="AB163" s="8"/>
    </row>
    <row r="164" spans="1:28" ht="14.25" customHeight="1" x14ac:dyDescent="0.3">
      <c r="A164" s="42" t="s">
        <v>250</v>
      </c>
      <c r="B164" s="61" t="s">
        <v>24</v>
      </c>
      <c r="C164" s="64" t="s">
        <v>33</v>
      </c>
      <c r="D164" s="71" t="s">
        <v>251</v>
      </c>
      <c r="E164" s="31"/>
      <c r="F164" s="31"/>
      <c r="G164" s="31"/>
      <c r="H164" s="8"/>
      <c r="I164" s="9"/>
      <c r="J164" s="8"/>
      <c r="K164" s="49">
        <v>2</v>
      </c>
      <c r="L164" s="146">
        <v>46.218487394957982</v>
      </c>
      <c r="M164" s="146">
        <v>92.436974789915965</v>
      </c>
      <c r="N164" s="8"/>
      <c r="O164" s="8"/>
      <c r="P164" s="8"/>
      <c r="Q164" s="8"/>
      <c r="R164" s="8"/>
      <c r="S164" s="8"/>
      <c r="T164" s="8"/>
      <c r="U164" s="8"/>
      <c r="V164" s="8"/>
      <c r="W164" s="8"/>
      <c r="X164" s="8"/>
      <c r="Y164" s="8"/>
      <c r="Z164" s="8"/>
      <c r="AA164" s="8"/>
      <c r="AB164" s="8"/>
    </row>
    <row r="165" spans="1:28" ht="61.2" x14ac:dyDescent="0.3">
      <c r="A165" s="61"/>
      <c r="B165" s="61"/>
      <c r="C165" s="64"/>
      <c r="D165" s="71" t="s">
        <v>252</v>
      </c>
      <c r="E165" s="31"/>
      <c r="F165" s="31"/>
      <c r="G165" s="31"/>
      <c r="H165" s="8"/>
      <c r="I165" s="9"/>
      <c r="J165" s="8"/>
      <c r="K165" s="49"/>
      <c r="L165" s="146" t="s">
        <v>287</v>
      </c>
      <c r="M165" s="146" t="s">
        <v>287</v>
      </c>
      <c r="N165" s="8"/>
      <c r="O165" s="8"/>
      <c r="P165" s="8"/>
      <c r="Q165" s="8"/>
      <c r="R165" s="8"/>
      <c r="S165" s="8"/>
      <c r="T165" s="8"/>
      <c r="U165" s="8"/>
      <c r="V165" s="8"/>
      <c r="W165" s="8"/>
      <c r="X165" s="8"/>
      <c r="Y165" s="8"/>
      <c r="Z165" s="8"/>
      <c r="AA165" s="8"/>
      <c r="AB165" s="8"/>
    </row>
    <row r="166" spans="1:28" ht="14.4" x14ac:dyDescent="0.3">
      <c r="A166" s="42" t="s">
        <v>253</v>
      </c>
      <c r="B166" s="61" t="s">
        <v>24</v>
      </c>
      <c r="C166" s="64" t="s">
        <v>254</v>
      </c>
      <c r="D166" s="71" t="s">
        <v>255</v>
      </c>
      <c r="E166" s="31"/>
      <c r="F166" s="31"/>
      <c r="G166" s="31"/>
      <c r="H166" s="8"/>
      <c r="I166" s="9"/>
      <c r="J166" s="8"/>
      <c r="K166" s="49">
        <v>50</v>
      </c>
      <c r="L166" s="146">
        <v>14.537815126050422</v>
      </c>
      <c r="M166" s="146">
        <v>726.89075630252114</v>
      </c>
      <c r="N166" s="8"/>
      <c r="O166" s="8"/>
      <c r="P166" s="8"/>
      <c r="Q166" s="8"/>
      <c r="R166" s="8"/>
      <c r="S166" s="8"/>
      <c r="T166" s="8"/>
      <c r="U166" s="8"/>
      <c r="V166" s="8"/>
      <c r="W166" s="8"/>
      <c r="X166" s="8"/>
      <c r="Y166" s="8"/>
      <c r="Z166" s="8"/>
      <c r="AA166" s="8"/>
      <c r="AB166" s="8"/>
    </row>
    <row r="167" spans="1:28" ht="71.400000000000006" x14ac:dyDescent="0.3">
      <c r="A167" s="61"/>
      <c r="B167" s="61"/>
      <c r="C167" s="64"/>
      <c r="D167" s="71" t="s">
        <v>256</v>
      </c>
      <c r="E167" s="31"/>
      <c r="F167" s="31"/>
      <c r="G167" s="31"/>
      <c r="H167" s="8"/>
      <c r="I167" s="9"/>
      <c r="J167" s="8"/>
      <c r="K167" s="49"/>
      <c r="L167" s="146" t="s">
        <v>287</v>
      </c>
      <c r="M167" s="146" t="s">
        <v>287</v>
      </c>
      <c r="N167" s="8"/>
      <c r="O167" s="8"/>
      <c r="P167" s="8"/>
      <c r="Q167" s="8"/>
      <c r="R167" s="8"/>
      <c r="S167" s="8"/>
      <c r="T167" s="8"/>
      <c r="U167" s="8"/>
      <c r="V167" s="8"/>
      <c r="W167" s="8"/>
      <c r="X167" s="8"/>
      <c r="Y167" s="8"/>
      <c r="Z167" s="8"/>
      <c r="AA167" s="8"/>
      <c r="AB167" s="8"/>
    </row>
    <row r="168" spans="1:28" ht="15.75" customHeight="1" x14ac:dyDescent="0.3">
      <c r="A168" s="42" t="s">
        <v>257</v>
      </c>
      <c r="B168" s="61" t="s">
        <v>24</v>
      </c>
      <c r="C168" s="64" t="s">
        <v>33</v>
      </c>
      <c r="D168" s="71" t="s">
        <v>258</v>
      </c>
      <c r="E168" s="31"/>
      <c r="F168" s="31"/>
      <c r="G168" s="31"/>
      <c r="H168" s="8"/>
      <c r="I168" s="9"/>
      <c r="J168" s="57"/>
      <c r="K168" s="49">
        <v>530.79999999999995</v>
      </c>
      <c r="L168" s="146">
        <v>1.5126050420168069</v>
      </c>
      <c r="M168" s="146">
        <v>802.89075630252103</v>
      </c>
      <c r="N168" s="57"/>
      <c r="O168" s="57"/>
      <c r="P168" s="57"/>
      <c r="Q168" s="57"/>
      <c r="R168" s="8"/>
      <c r="S168" s="8"/>
      <c r="T168" s="8"/>
      <c r="U168" s="8"/>
      <c r="V168" s="8"/>
      <c r="W168" s="8"/>
      <c r="X168" s="8"/>
      <c r="Y168" s="8"/>
      <c r="Z168" s="8"/>
      <c r="AA168" s="8"/>
      <c r="AB168" s="8"/>
    </row>
    <row r="169" spans="1:28" ht="61.2" x14ac:dyDescent="0.3">
      <c r="A169" s="61"/>
      <c r="B169" s="61"/>
      <c r="C169" s="64"/>
      <c r="D169" s="71" t="s">
        <v>259</v>
      </c>
      <c r="E169" s="31"/>
      <c r="F169" s="31"/>
      <c r="G169" s="31"/>
      <c r="H169" s="8"/>
      <c r="I169" s="9"/>
      <c r="J169" s="57"/>
      <c r="K169" s="49"/>
      <c r="L169" s="146" t="s">
        <v>287</v>
      </c>
      <c r="M169" s="146"/>
      <c r="N169" s="57"/>
      <c r="O169" s="57"/>
      <c r="P169" s="57"/>
      <c r="Q169" s="57"/>
      <c r="R169" s="8"/>
      <c r="S169" s="8"/>
      <c r="T169" s="8"/>
      <c r="U169" s="8"/>
      <c r="V169" s="8"/>
      <c r="W169" s="8"/>
      <c r="X169" s="8"/>
      <c r="Y169" s="8"/>
      <c r="Z169" s="8"/>
      <c r="AA169" s="8"/>
      <c r="AB169" s="8"/>
    </row>
    <row r="170" spans="1:28" ht="15.75" customHeight="1" x14ac:dyDescent="0.3">
      <c r="A170" s="8"/>
      <c r="B170" s="8"/>
      <c r="C170" s="93"/>
      <c r="D170" s="94"/>
      <c r="E170" s="95"/>
      <c r="F170" s="96"/>
      <c r="G170" s="97"/>
      <c r="H170" s="8"/>
      <c r="I170" s="9"/>
      <c r="J170" s="8"/>
      <c r="K170" s="9"/>
      <c r="L170" s="9"/>
      <c r="M170" s="9"/>
      <c r="N170" s="8"/>
      <c r="O170" s="8"/>
      <c r="P170" s="8"/>
      <c r="Q170" s="8"/>
      <c r="R170" s="8"/>
      <c r="S170" s="8"/>
      <c r="T170" s="8"/>
      <c r="U170" s="8"/>
      <c r="V170" s="8"/>
      <c r="W170" s="8"/>
      <c r="X170" s="8"/>
      <c r="Y170" s="8"/>
      <c r="Z170" s="8"/>
      <c r="AA170" s="8"/>
      <c r="AB170" s="8"/>
    </row>
    <row r="171" spans="1:28" ht="15.75" customHeight="1" x14ac:dyDescent="0.3">
      <c r="A171" s="98" t="s">
        <v>260</v>
      </c>
      <c r="B171" s="79"/>
      <c r="C171" s="79"/>
      <c r="D171" s="147"/>
      <c r="E171" s="81"/>
      <c r="F171" s="81"/>
      <c r="G171" s="81"/>
      <c r="H171" s="79"/>
      <c r="I171" s="79"/>
      <c r="J171" s="79"/>
      <c r="K171" s="79"/>
      <c r="L171" s="79"/>
      <c r="M171" s="79"/>
      <c r="N171" s="79"/>
      <c r="O171" s="79"/>
      <c r="P171" s="79"/>
      <c r="Q171" s="79"/>
      <c r="R171" s="79"/>
      <c r="S171" s="8"/>
      <c r="T171" s="8"/>
      <c r="U171" s="8"/>
      <c r="V171" s="8"/>
      <c r="W171" s="8"/>
      <c r="X171" s="8"/>
      <c r="Y171" s="8"/>
      <c r="Z171" s="8"/>
      <c r="AA171" s="8"/>
      <c r="AB171" s="8"/>
    </row>
    <row r="172" spans="1:28" ht="15.75" customHeight="1" x14ac:dyDescent="0.3">
      <c r="A172" s="80"/>
      <c r="B172" s="100"/>
      <c r="C172" s="100"/>
      <c r="D172" s="148"/>
      <c r="E172" s="81"/>
      <c r="F172" s="81"/>
      <c r="G172" s="81"/>
      <c r="H172" s="79"/>
      <c r="I172" s="79"/>
      <c r="J172" s="79"/>
      <c r="K172" s="79"/>
      <c r="L172" s="79"/>
      <c r="M172" s="79"/>
      <c r="N172" s="79"/>
      <c r="O172" s="79"/>
      <c r="P172" s="79"/>
      <c r="Q172" s="79"/>
      <c r="R172" s="79"/>
      <c r="S172" s="8"/>
      <c r="T172" s="8"/>
      <c r="U172" s="8"/>
      <c r="V172" s="8"/>
      <c r="W172" s="8"/>
      <c r="X172" s="8"/>
      <c r="Y172" s="8"/>
      <c r="Z172" s="8"/>
      <c r="AA172" s="8"/>
      <c r="AB172" s="8"/>
    </row>
    <row r="173" spans="1:28" ht="15.75" customHeight="1" x14ac:dyDescent="0.3">
      <c r="A173" s="101" t="s">
        <v>1</v>
      </c>
      <c r="B173" s="100"/>
      <c r="C173" s="100"/>
      <c r="D173" s="148"/>
      <c r="E173" s="81"/>
      <c r="F173" s="81"/>
      <c r="G173" s="81"/>
      <c r="H173" s="79"/>
      <c r="I173" s="79"/>
      <c r="J173" s="79"/>
      <c r="K173" s="79"/>
      <c r="L173" s="79"/>
      <c r="M173" s="79"/>
      <c r="N173" s="79"/>
      <c r="O173" s="79"/>
      <c r="P173" s="79"/>
      <c r="Q173" s="79"/>
      <c r="R173" s="79"/>
      <c r="S173" s="8"/>
      <c r="T173" s="8"/>
      <c r="U173" s="8"/>
      <c r="V173" s="8"/>
      <c r="W173" s="8"/>
      <c r="X173" s="8"/>
      <c r="Y173" s="8"/>
      <c r="Z173" s="8"/>
      <c r="AA173" s="8"/>
      <c r="AB173" s="8"/>
    </row>
    <row r="174" spans="1:28" ht="15.75" customHeight="1" x14ac:dyDescent="0.3">
      <c r="A174" s="102" t="s">
        <v>2</v>
      </c>
      <c r="B174" s="103" t="s">
        <v>3</v>
      </c>
      <c r="C174" s="102" t="s">
        <v>4</v>
      </c>
      <c r="D174" s="104" t="s">
        <v>5</v>
      </c>
      <c r="E174" s="105" t="s">
        <v>6</v>
      </c>
      <c r="F174" s="105" t="s">
        <v>7</v>
      </c>
      <c r="G174" s="104" t="s">
        <v>8</v>
      </c>
      <c r="H174" s="105" t="s">
        <v>9</v>
      </c>
      <c r="I174" s="104" t="s">
        <v>8</v>
      </c>
      <c r="J174" s="79"/>
      <c r="K174" s="149" t="s">
        <v>10</v>
      </c>
      <c r="L174" s="150" t="s">
        <v>11</v>
      </c>
      <c r="M174" s="142" t="s">
        <v>286</v>
      </c>
      <c r="N174" s="79"/>
      <c r="O174" s="79"/>
      <c r="P174" s="79"/>
      <c r="Q174" s="79"/>
      <c r="R174" s="79"/>
      <c r="S174" s="8"/>
      <c r="T174" s="8"/>
      <c r="U174" s="8"/>
      <c r="V174" s="8"/>
      <c r="W174" s="8"/>
      <c r="X174" s="8"/>
      <c r="Y174" s="8"/>
      <c r="Z174" s="8"/>
      <c r="AA174" s="8"/>
      <c r="AB174" s="8"/>
    </row>
    <row r="175" spans="1:28" ht="15.75" customHeight="1" x14ac:dyDescent="0.3">
      <c r="A175" s="107"/>
      <c r="B175" s="107"/>
      <c r="C175" s="107"/>
      <c r="D175" s="113" t="s">
        <v>13</v>
      </c>
      <c r="E175" s="107"/>
      <c r="F175" s="107"/>
      <c r="G175" s="107"/>
      <c r="H175" s="107"/>
      <c r="I175" s="107"/>
      <c r="J175" s="107"/>
      <c r="K175" s="107"/>
      <c r="L175" s="107"/>
      <c r="M175" s="109">
        <v>59960.459245571423</v>
      </c>
      <c r="N175" s="79"/>
      <c r="O175" s="79"/>
      <c r="P175" s="79"/>
      <c r="Q175" s="79" t="s">
        <v>14</v>
      </c>
      <c r="R175" s="110" t="s">
        <v>12</v>
      </c>
      <c r="S175" s="8"/>
      <c r="T175" s="8"/>
      <c r="U175" s="8"/>
      <c r="V175" s="8"/>
      <c r="W175" s="8"/>
      <c r="X175" s="8"/>
      <c r="Y175" s="8"/>
      <c r="Z175" s="8"/>
      <c r="AA175" s="8"/>
      <c r="AB175" s="8"/>
    </row>
    <row r="176" spans="1:28" ht="15.75" customHeight="1" x14ac:dyDescent="0.3">
      <c r="A176" s="108" t="s">
        <v>15</v>
      </c>
      <c r="B176" s="108" t="s">
        <v>16</v>
      </c>
      <c r="C176" s="107"/>
      <c r="D176" s="113" t="s">
        <v>17</v>
      </c>
      <c r="E176" s="107"/>
      <c r="F176" s="107"/>
      <c r="G176" s="107"/>
      <c r="H176" s="107"/>
      <c r="I176" s="107"/>
      <c r="J176" s="107"/>
      <c r="K176" s="107"/>
      <c r="L176" s="107"/>
      <c r="M176" s="109">
        <v>27644.987816999997</v>
      </c>
      <c r="N176" s="79"/>
      <c r="O176" s="79"/>
      <c r="P176" s="79"/>
      <c r="Q176" s="111">
        <v>27644.987816999997</v>
      </c>
      <c r="R176" s="112">
        <v>32897.535502229999</v>
      </c>
      <c r="S176" s="8"/>
      <c r="T176" s="8"/>
      <c r="U176" s="8"/>
      <c r="V176" s="8"/>
      <c r="W176" s="8"/>
      <c r="X176" s="8"/>
      <c r="Y176" s="8"/>
      <c r="Z176" s="8"/>
      <c r="AA176" s="8"/>
      <c r="AB176" s="8"/>
    </row>
    <row r="177" spans="1:28" ht="15.75" customHeight="1" x14ac:dyDescent="0.3">
      <c r="A177" s="108" t="s">
        <v>19</v>
      </c>
      <c r="B177" s="108" t="s">
        <v>20</v>
      </c>
      <c r="C177" s="107"/>
      <c r="D177" s="113" t="s">
        <v>21</v>
      </c>
      <c r="E177" s="114"/>
      <c r="F177" s="114"/>
      <c r="G177" s="114"/>
      <c r="H177" s="115"/>
      <c r="I177" s="115"/>
      <c r="J177" s="115"/>
      <c r="K177" s="115"/>
      <c r="L177" s="114"/>
      <c r="M177" s="109">
        <v>14148.817316999997</v>
      </c>
      <c r="N177" s="79"/>
      <c r="O177" s="79"/>
      <c r="P177" s="79"/>
      <c r="Q177" s="116">
        <v>30758.180672268911</v>
      </c>
      <c r="R177" s="111">
        <v>36602.235000000001</v>
      </c>
      <c r="S177" s="8"/>
      <c r="T177" s="8"/>
      <c r="U177" s="8"/>
      <c r="V177" s="8"/>
      <c r="W177" s="8"/>
      <c r="X177" s="8"/>
      <c r="Y177" s="8"/>
      <c r="Z177" s="8"/>
      <c r="AA177" s="8"/>
      <c r="AB177" s="8"/>
    </row>
    <row r="178" spans="1:28" ht="15.75" customHeight="1" x14ac:dyDescent="0.3">
      <c r="A178" s="76" t="s">
        <v>23</v>
      </c>
      <c r="B178" s="77" t="s">
        <v>24</v>
      </c>
      <c r="C178" s="77" t="s">
        <v>25</v>
      </c>
      <c r="D178" s="78" t="s">
        <v>26</v>
      </c>
      <c r="E178" s="117"/>
      <c r="F178" s="117"/>
      <c r="G178" s="117"/>
      <c r="H178" s="100"/>
      <c r="I178" s="100"/>
      <c r="J178" s="100"/>
      <c r="K178" s="48">
        <v>124.05</v>
      </c>
      <c r="L178" s="49">
        <v>25.22</v>
      </c>
      <c r="M178" s="118">
        <v>3128.5409999999997</v>
      </c>
      <c r="N178" s="79"/>
      <c r="O178" s="79"/>
      <c r="P178" s="79"/>
      <c r="Q178" s="116">
        <v>1557.294117647059</v>
      </c>
      <c r="R178" s="111">
        <v>1853.18</v>
      </c>
      <c r="S178" s="8"/>
      <c r="T178" s="8"/>
      <c r="U178" s="8"/>
      <c r="V178" s="8"/>
      <c r="W178" s="8"/>
      <c r="X178" s="8"/>
      <c r="Y178" s="8"/>
      <c r="Z178" s="8"/>
      <c r="AA178" s="8"/>
      <c r="AB178" s="8"/>
    </row>
    <row r="179" spans="1:28" ht="61.2" x14ac:dyDescent="0.3">
      <c r="A179" s="80"/>
      <c r="B179" s="80"/>
      <c r="C179" s="80"/>
      <c r="D179" s="78" t="s">
        <v>28</v>
      </c>
      <c r="E179" s="117"/>
      <c r="F179" s="117"/>
      <c r="G179" s="117"/>
      <c r="H179" s="100"/>
      <c r="I179" s="100"/>
      <c r="J179" s="100"/>
      <c r="K179" s="100"/>
      <c r="L179" s="100"/>
      <c r="M179" s="119"/>
      <c r="N179" s="79"/>
      <c r="O179" s="79"/>
      <c r="P179" s="79"/>
      <c r="Q179" s="120">
        <v>59960.462606915964</v>
      </c>
      <c r="R179" s="120">
        <v>71352.95050223</v>
      </c>
      <c r="S179" s="8"/>
      <c r="T179" s="8"/>
      <c r="U179" s="8"/>
      <c r="V179" s="8"/>
      <c r="W179" s="8"/>
      <c r="X179" s="8"/>
      <c r="Y179" s="8"/>
      <c r="Z179" s="8"/>
      <c r="AA179" s="8"/>
      <c r="AB179" s="8"/>
    </row>
    <row r="180" spans="1:28" ht="15.75" customHeight="1" x14ac:dyDescent="0.3">
      <c r="A180" s="80"/>
      <c r="B180" s="80"/>
      <c r="C180" s="80"/>
      <c r="D180" s="151"/>
      <c r="E180" s="117"/>
      <c r="F180" s="117"/>
      <c r="G180" s="79"/>
      <c r="H180" s="100"/>
      <c r="I180" s="100"/>
      <c r="J180" s="100"/>
      <c r="K180" s="100"/>
      <c r="L180" s="100"/>
      <c r="M180" s="119"/>
      <c r="N180" s="79"/>
      <c r="O180" s="79"/>
      <c r="P180" s="79"/>
      <c r="Q180" s="79"/>
      <c r="R180" s="79"/>
      <c r="S180" s="8"/>
      <c r="T180" s="8"/>
      <c r="U180" s="8"/>
      <c r="V180" s="8"/>
      <c r="W180" s="8"/>
      <c r="X180" s="8"/>
      <c r="Y180" s="8"/>
      <c r="Z180" s="8"/>
      <c r="AA180" s="8"/>
      <c r="AB180" s="8"/>
    </row>
    <row r="181" spans="1:28" ht="15.75" customHeight="1" x14ac:dyDescent="0.3">
      <c r="A181" s="80"/>
      <c r="B181" s="80"/>
      <c r="C181" s="80"/>
      <c r="D181" s="121" t="s">
        <v>30</v>
      </c>
      <c r="E181" s="48">
        <v>55.13</v>
      </c>
      <c r="F181" s="48">
        <v>0.6</v>
      </c>
      <c r="G181" s="48">
        <v>33.078000000000003</v>
      </c>
      <c r="H181" s="49">
        <v>0</v>
      </c>
      <c r="I181" s="49">
        <v>0</v>
      </c>
      <c r="J181" s="100"/>
      <c r="K181" s="100"/>
      <c r="L181" s="100"/>
      <c r="M181" s="119"/>
      <c r="N181" s="79"/>
      <c r="O181" s="79"/>
      <c r="P181" s="79"/>
      <c r="Q181" s="79"/>
      <c r="R181" s="79"/>
      <c r="S181" s="8"/>
      <c r="T181" s="8"/>
      <c r="U181" s="8"/>
      <c r="V181" s="8"/>
      <c r="W181" s="8"/>
      <c r="X181" s="8"/>
      <c r="Y181" s="8"/>
      <c r="Z181" s="8"/>
      <c r="AA181" s="8"/>
      <c r="AB181" s="8"/>
    </row>
    <row r="182" spans="1:28" ht="15.75" customHeight="1" x14ac:dyDescent="0.3">
      <c r="A182" s="80"/>
      <c r="B182" s="80"/>
      <c r="C182" s="80"/>
      <c r="D182" s="121" t="s">
        <v>31</v>
      </c>
      <c r="E182" s="48">
        <v>68.92</v>
      </c>
      <c r="F182" s="48">
        <v>0.6</v>
      </c>
      <c r="G182" s="48">
        <v>41.351999999999997</v>
      </c>
      <c r="H182" s="49">
        <v>0</v>
      </c>
      <c r="I182" s="49">
        <v>0</v>
      </c>
      <c r="J182" s="100"/>
      <c r="K182" s="100"/>
      <c r="L182" s="100"/>
      <c r="M182" s="119"/>
      <c r="N182" s="79"/>
      <c r="O182" s="79"/>
      <c r="P182" s="79"/>
      <c r="Q182" s="79"/>
      <c r="R182" s="79"/>
      <c r="S182" s="8"/>
      <c r="T182" s="8"/>
      <c r="U182" s="8"/>
      <c r="V182" s="8"/>
      <c r="W182" s="8"/>
      <c r="X182" s="8"/>
      <c r="Y182" s="8"/>
      <c r="Z182" s="8"/>
      <c r="AA182" s="8"/>
      <c r="AB182" s="8"/>
    </row>
    <row r="183" spans="1:28" ht="15.75" customHeight="1" x14ac:dyDescent="0.3">
      <c r="A183" s="76" t="s">
        <v>32</v>
      </c>
      <c r="B183" s="77" t="s">
        <v>24</v>
      </c>
      <c r="C183" s="77" t="s">
        <v>33</v>
      </c>
      <c r="D183" s="78" t="s">
        <v>34</v>
      </c>
      <c r="E183" s="117"/>
      <c r="F183" s="117"/>
      <c r="G183" s="117"/>
      <c r="H183" s="100"/>
      <c r="I183" s="100"/>
      <c r="J183" s="100"/>
      <c r="K183" s="48">
        <v>1</v>
      </c>
      <c r="L183" s="49">
        <v>1900</v>
      </c>
      <c r="M183" s="118">
        <v>1900</v>
      </c>
      <c r="N183" s="79"/>
      <c r="O183" s="79"/>
      <c r="P183" s="79"/>
      <c r="Q183" s="79"/>
      <c r="R183" s="79"/>
      <c r="S183" s="8"/>
      <c r="T183" s="8"/>
      <c r="U183" s="8"/>
      <c r="V183" s="8"/>
      <c r="W183" s="8"/>
      <c r="X183" s="8"/>
      <c r="Y183" s="8"/>
      <c r="Z183" s="8"/>
      <c r="AA183" s="8"/>
      <c r="AB183" s="8"/>
    </row>
    <row r="184" spans="1:28" ht="30.6" x14ac:dyDescent="0.3">
      <c r="A184" s="80"/>
      <c r="B184" s="80"/>
      <c r="C184" s="80"/>
      <c r="D184" s="78" t="s">
        <v>35</v>
      </c>
      <c r="E184" s="117"/>
      <c r="F184" s="117"/>
      <c r="G184" s="117"/>
      <c r="H184" s="100"/>
      <c r="I184" s="100"/>
      <c r="J184" s="100"/>
      <c r="K184" s="117"/>
      <c r="L184" s="100"/>
      <c r="M184" s="119"/>
      <c r="N184" s="79"/>
      <c r="O184" s="79"/>
      <c r="P184" s="79"/>
      <c r="Q184" s="79"/>
      <c r="R184" s="79"/>
      <c r="S184" s="8"/>
      <c r="T184" s="8"/>
      <c r="U184" s="8"/>
      <c r="V184" s="8"/>
      <c r="W184" s="8"/>
      <c r="X184" s="8"/>
      <c r="Y184" s="8"/>
      <c r="Z184" s="8"/>
      <c r="AA184" s="8"/>
      <c r="AB184" s="8"/>
    </row>
    <row r="185" spans="1:28" ht="15.75" customHeight="1" x14ac:dyDescent="0.3">
      <c r="A185" s="76" t="s">
        <v>36</v>
      </c>
      <c r="B185" s="77" t="s">
        <v>24</v>
      </c>
      <c r="C185" s="77" t="s">
        <v>33</v>
      </c>
      <c r="D185" s="78" t="s">
        <v>37</v>
      </c>
      <c r="E185" s="117"/>
      <c r="F185" s="117"/>
      <c r="G185" s="117"/>
      <c r="H185" s="100"/>
      <c r="I185" s="100"/>
      <c r="J185" s="100"/>
      <c r="K185" s="48">
        <v>1</v>
      </c>
      <c r="L185" s="49">
        <v>1025</v>
      </c>
      <c r="M185" s="118">
        <v>1025</v>
      </c>
      <c r="N185" s="79"/>
      <c r="O185" s="79"/>
      <c r="P185" s="79"/>
      <c r="Q185" s="79"/>
      <c r="R185" s="79"/>
      <c r="S185" s="8"/>
      <c r="T185" s="8"/>
      <c r="U185" s="8"/>
      <c r="V185" s="8"/>
      <c r="W185" s="8"/>
      <c r="X185" s="8"/>
      <c r="Y185" s="8"/>
      <c r="Z185" s="8"/>
      <c r="AA185" s="8"/>
      <c r="AB185" s="8"/>
    </row>
    <row r="186" spans="1:28" ht="30.6" x14ac:dyDescent="0.3">
      <c r="A186" s="80"/>
      <c r="B186" s="80"/>
      <c r="C186" s="80"/>
      <c r="D186" s="78" t="s">
        <v>38</v>
      </c>
      <c r="E186" s="117"/>
      <c r="F186" s="117"/>
      <c r="G186" s="117"/>
      <c r="H186" s="100"/>
      <c r="I186" s="100"/>
      <c r="J186" s="100"/>
      <c r="K186" s="100"/>
      <c r="L186" s="100"/>
      <c r="M186" s="119"/>
      <c r="N186" s="79"/>
      <c r="O186" s="79"/>
      <c r="P186" s="79"/>
      <c r="Q186" s="79"/>
      <c r="R186" s="79"/>
      <c r="S186" s="8"/>
      <c r="T186" s="8"/>
      <c r="U186" s="8"/>
      <c r="V186" s="8"/>
      <c r="W186" s="8"/>
      <c r="X186" s="8"/>
      <c r="Y186" s="8"/>
      <c r="Z186" s="8"/>
      <c r="AA186" s="8"/>
      <c r="AB186" s="8"/>
    </row>
    <row r="187" spans="1:28" ht="15.75" customHeight="1" x14ac:dyDescent="0.3">
      <c r="A187" s="76" t="s">
        <v>39</v>
      </c>
      <c r="B187" s="77" t="s">
        <v>24</v>
      </c>
      <c r="C187" s="77" t="s">
        <v>33</v>
      </c>
      <c r="D187" s="78" t="s">
        <v>40</v>
      </c>
      <c r="E187" s="117"/>
      <c r="F187" s="117"/>
      <c r="G187" s="117"/>
      <c r="H187" s="100"/>
      <c r="I187" s="100"/>
      <c r="J187" s="100"/>
      <c r="K187" s="49">
        <v>5</v>
      </c>
      <c r="L187" s="49">
        <v>86.77</v>
      </c>
      <c r="M187" s="118">
        <v>433.84999999999997</v>
      </c>
      <c r="N187" s="79"/>
      <c r="O187" s="79"/>
      <c r="P187" s="79"/>
      <c r="Q187" s="79"/>
      <c r="R187" s="79"/>
      <c r="S187" s="8"/>
      <c r="T187" s="8"/>
      <c r="U187" s="8"/>
      <c r="V187" s="8"/>
      <c r="W187" s="8"/>
      <c r="X187" s="8"/>
      <c r="Y187" s="8"/>
      <c r="Z187" s="8"/>
      <c r="AA187" s="8"/>
      <c r="AB187" s="8"/>
    </row>
    <row r="188" spans="1:28" ht="40.799999999999997" x14ac:dyDescent="0.3">
      <c r="A188" s="80"/>
      <c r="B188" s="80"/>
      <c r="C188" s="80"/>
      <c r="D188" s="78" t="s">
        <v>41</v>
      </c>
      <c r="E188" s="117"/>
      <c r="F188" s="117"/>
      <c r="G188" s="117"/>
      <c r="H188" s="100"/>
      <c r="I188" s="100"/>
      <c r="J188" s="100"/>
      <c r="K188" s="100"/>
      <c r="L188" s="100"/>
      <c r="M188" s="119"/>
      <c r="N188" s="79"/>
      <c r="O188" s="79"/>
      <c r="P188" s="79"/>
      <c r="Q188" s="79"/>
      <c r="R188" s="79"/>
      <c r="S188" s="8"/>
      <c r="T188" s="8"/>
      <c r="U188" s="8"/>
      <c r="V188" s="8"/>
      <c r="W188" s="8"/>
      <c r="X188" s="8"/>
      <c r="Y188" s="8"/>
      <c r="Z188" s="8"/>
      <c r="AA188" s="8"/>
      <c r="AB188" s="8"/>
    </row>
    <row r="189" spans="1:28" ht="15.75" customHeight="1" x14ac:dyDescent="0.3">
      <c r="A189" s="76" t="s">
        <v>42</v>
      </c>
      <c r="B189" s="77" t="s">
        <v>24</v>
      </c>
      <c r="C189" s="77" t="s">
        <v>43</v>
      </c>
      <c r="D189" s="78" t="s">
        <v>44</v>
      </c>
      <c r="E189" s="117"/>
      <c r="F189" s="117"/>
      <c r="G189" s="117"/>
      <c r="H189" s="100"/>
      <c r="I189" s="100"/>
      <c r="J189" s="100"/>
      <c r="K189" s="49">
        <v>8</v>
      </c>
      <c r="L189" s="49">
        <v>30.69</v>
      </c>
      <c r="M189" s="118">
        <v>245.52</v>
      </c>
      <c r="N189" s="79"/>
      <c r="O189" s="79"/>
      <c r="P189" s="79"/>
      <c r="Q189" s="79"/>
      <c r="R189" s="79"/>
      <c r="S189" s="8"/>
      <c r="T189" s="8"/>
      <c r="U189" s="8"/>
      <c r="V189" s="8"/>
      <c r="W189" s="8"/>
      <c r="X189" s="8"/>
      <c r="Y189" s="8"/>
      <c r="Z189" s="8"/>
      <c r="AA189" s="8"/>
      <c r="AB189" s="8"/>
    </row>
    <row r="190" spans="1:28" ht="40.799999999999997" x14ac:dyDescent="0.3">
      <c r="A190" s="80"/>
      <c r="B190" s="80"/>
      <c r="C190" s="80"/>
      <c r="D190" s="78" t="s">
        <v>45</v>
      </c>
      <c r="E190" s="117"/>
      <c r="F190" s="117"/>
      <c r="G190" s="117"/>
      <c r="H190" s="100"/>
      <c r="I190" s="100"/>
      <c r="J190" s="100"/>
      <c r="K190" s="100"/>
      <c r="L190" s="100"/>
      <c r="M190" s="119"/>
      <c r="N190" s="79"/>
      <c r="O190" s="79"/>
      <c r="P190" s="79"/>
      <c r="Q190" s="79"/>
      <c r="R190" s="79"/>
      <c r="S190" s="8"/>
      <c r="T190" s="8"/>
      <c r="U190" s="8"/>
      <c r="V190" s="8"/>
      <c r="W190" s="8"/>
      <c r="X190" s="8"/>
      <c r="Y190" s="8"/>
      <c r="Z190" s="8"/>
      <c r="AA190" s="8"/>
      <c r="AB190" s="8"/>
    </row>
    <row r="191" spans="1:28" ht="15.75" customHeight="1" x14ac:dyDescent="0.3">
      <c r="A191" s="76" t="s">
        <v>46</v>
      </c>
      <c r="B191" s="77" t="s">
        <v>24</v>
      </c>
      <c r="C191" s="77" t="s">
        <v>25</v>
      </c>
      <c r="D191" s="78" t="s">
        <v>47</v>
      </c>
      <c r="E191" s="117"/>
      <c r="F191" s="117"/>
      <c r="G191" s="117"/>
      <c r="H191" s="100"/>
      <c r="I191" s="100"/>
      <c r="J191" s="100"/>
      <c r="K191" s="49">
        <v>55.13</v>
      </c>
      <c r="L191" s="49">
        <v>2.86</v>
      </c>
      <c r="M191" s="118">
        <v>157.67179999999999</v>
      </c>
      <c r="N191" s="79"/>
      <c r="O191" s="79"/>
      <c r="P191" s="79"/>
      <c r="Q191" s="79"/>
      <c r="R191" s="79"/>
      <c r="S191" s="8"/>
      <c r="T191" s="8"/>
      <c r="U191" s="8"/>
      <c r="V191" s="8"/>
      <c r="W191" s="8"/>
      <c r="X191" s="8"/>
      <c r="Y191" s="8"/>
      <c r="Z191" s="8"/>
      <c r="AA191" s="8"/>
      <c r="AB191" s="8"/>
    </row>
    <row r="192" spans="1:28" ht="30.6" x14ac:dyDescent="0.3">
      <c r="A192" s="80"/>
      <c r="B192" s="80"/>
      <c r="C192" s="80"/>
      <c r="D192" s="78" t="s">
        <v>48</v>
      </c>
      <c r="E192" s="117"/>
      <c r="F192" s="117"/>
      <c r="G192" s="117"/>
      <c r="H192" s="100"/>
      <c r="I192" s="100"/>
      <c r="J192" s="100"/>
      <c r="K192" s="100"/>
      <c r="L192" s="100"/>
      <c r="M192" s="119"/>
      <c r="N192" s="79"/>
      <c r="O192" s="79"/>
      <c r="P192" s="79"/>
      <c r="Q192" s="79"/>
      <c r="R192" s="79"/>
      <c r="S192" s="8"/>
      <c r="T192" s="8"/>
      <c r="U192" s="8"/>
      <c r="V192" s="8"/>
      <c r="W192" s="8"/>
      <c r="X192" s="8"/>
      <c r="Y192" s="8"/>
      <c r="Z192" s="8"/>
      <c r="AA192" s="8"/>
      <c r="AB192" s="8"/>
    </row>
    <row r="193" spans="1:28" ht="15.75" customHeight="1" x14ac:dyDescent="0.3">
      <c r="A193" s="76" t="s">
        <v>49</v>
      </c>
      <c r="B193" s="77" t="s">
        <v>24</v>
      </c>
      <c r="C193" s="77" t="s">
        <v>50</v>
      </c>
      <c r="D193" s="78" t="s">
        <v>51</v>
      </c>
      <c r="E193" s="117"/>
      <c r="F193" s="117"/>
      <c r="G193" s="117"/>
      <c r="H193" s="100"/>
      <c r="I193" s="100"/>
      <c r="J193" s="100"/>
      <c r="K193" s="49">
        <v>52</v>
      </c>
      <c r="L193" s="49">
        <v>10.76</v>
      </c>
      <c r="M193" s="118">
        <v>559.52</v>
      </c>
      <c r="N193" s="79"/>
      <c r="O193" s="79"/>
      <c r="P193" s="79"/>
      <c r="Q193" s="79"/>
      <c r="R193" s="79"/>
      <c r="S193" s="8"/>
      <c r="T193" s="8"/>
      <c r="U193" s="8"/>
      <c r="V193" s="8"/>
      <c r="W193" s="8"/>
      <c r="X193" s="8"/>
      <c r="Y193" s="8"/>
      <c r="Z193" s="8"/>
      <c r="AA193" s="8"/>
      <c r="AB193" s="8"/>
    </row>
    <row r="194" spans="1:28" ht="30.6" x14ac:dyDescent="0.3">
      <c r="A194" s="80"/>
      <c r="B194" s="80"/>
      <c r="C194" s="80"/>
      <c r="D194" s="78" t="s">
        <v>52</v>
      </c>
      <c r="E194" s="117"/>
      <c r="F194" s="117"/>
      <c r="G194" s="117"/>
      <c r="H194" s="100"/>
      <c r="I194" s="100"/>
      <c r="J194" s="100"/>
      <c r="K194" s="100"/>
      <c r="L194" s="100"/>
      <c r="M194" s="119"/>
      <c r="N194" s="79"/>
      <c r="O194" s="79"/>
      <c r="P194" s="79"/>
      <c r="Q194" s="79"/>
      <c r="R194" s="79"/>
      <c r="S194" s="8"/>
      <c r="T194" s="8"/>
      <c r="U194" s="8"/>
      <c r="V194" s="8"/>
      <c r="W194" s="8"/>
      <c r="X194" s="8"/>
      <c r="Y194" s="8"/>
      <c r="Z194" s="8"/>
      <c r="AA194" s="8"/>
      <c r="AB194" s="8"/>
    </row>
    <row r="195" spans="1:28" ht="15.75" customHeight="1" x14ac:dyDescent="0.3">
      <c r="A195" s="76" t="s">
        <v>53</v>
      </c>
      <c r="B195" s="77" t="s">
        <v>24</v>
      </c>
      <c r="C195" s="77" t="s">
        <v>50</v>
      </c>
      <c r="D195" s="78" t="s">
        <v>54</v>
      </c>
      <c r="E195" s="117"/>
      <c r="F195" s="117"/>
      <c r="G195" s="117"/>
      <c r="H195" s="100"/>
      <c r="I195" s="100"/>
      <c r="J195" s="100"/>
      <c r="K195" s="48">
        <v>16.54</v>
      </c>
      <c r="L195" s="49">
        <v>22.05</v>
      </c>
      <c r="M195" s="118">
        <v>364.70699999999999</v>
      </c>
      <c r="N195" s="79"/>
      <c r="O195" s="79"/>
      <c r="P195" s="79"/>
      <c r="Q195" s="79"/>
      <c r="R195" s="79"/>
      <c r="S195" s="8"/>
      <c r="T195" s="8"/>
      <c r="U195" s="8"/>
      <c r="V195" s="8"/>
      <c r="W195" s="8"/>
      <c r="X195" s="8"/>
      <c r="Y195" s="8"/>
      <c r="Z195" s="8"/>
      <c r="AA195" s="8"/>
      <c r="AB195" s="8"/>
    </row>
    <row r="196" spans="1:28" ht="30.6" x14ac:dyDescent="0.3">
      <c r="A196" s="80"/>
      <c r="B196" s="80"/>
      <c r="C196" s="80"/>
      <c r="D196" s="78" t="s">
        <v>55</v>
      </c>
      <c r="E196" s="117"/>
      <c r="F196" s="117"/>
      <c r="G196" s="117"/>
      <c r="H196" s="100"/>
      <c r="I196" s="100"/>
      <c r="J196" s="100"/>
      <c r="K196" s="100"/>
      <c r="L196" s="100"/>
      <c r="M196" s="119"/>
      <c r="N196" s="79"/>
      <c r="O196" s="79"/>
      <c r="P196" s="79"/>
      <c r="Q196" s="79"/>
      <c r="R196" s="79"/>
      <c r="S196" s="8"/>
      <c r="T196" s="8"/>
      <c r="U196" s="8"/>
      <c r="V196" s="8"/>
      <c r="W196" s="8"/>
      <c r="X196" s="8"/>
      <c r="Y196" s="8"/>
      <c r="Z196" s="8"/>
      <c r="AA196" s="8"/>
      <c r="AB196" s="8"/>
    </row>
    <row r="197" spans="1:28" ht="15.75" customHeight="1" x14ac:dyDescent="0.3">
      <c r="A197" s="80"/>
      <c r="B197" s="80"/>
      <c r="C197" s="80"/>
      <c r="D197" s="121" t="s">
        <v>56</v>
      </c>
      <c r="E197" s="48">
        <v>68.92</v>
      </c>
      <c r="F197" s="48">
        <v>0.6</v>
      </c>
      <c r="G197" s="48">
        <v>41.351999999999997</v>
      </c>
      <c r="H197" s="49">
        <v>0.4</v>
      </c>
      <c r="I197" s="48">
        <v>16.540800000000001</v>
      </c>
      <c r="J197" s="100"/>
      <c r="K197" s="100"/>
      <c r="L197" s="117"/>
      <c r="M197" s="119"/>
      <c r="N197" s="79"/>
      <c r="O197" s="79"/>
      <c r="P197" s="79"/>
      <c r="Q197" s="79"/>
      <c r="R197" s="79"/>
      <c r="S197" s="8"/>
      <c r="T197" s="8"/>
      <c r="U197" s="8"/>
      <c r="V197" s="8"/>
      <c r="W197" s="8"/>
      <c r="X197" s="8"/>
      <c r="Y197" s="8"/>
      <c r="Z197" s="8"/>
      <c r="AA197" s="8"/>
      <c r="AB197" s="8"/>
    </row>
    <row r="198" spans="1:28" ht="15.75" customHeight="1" x14ac:dyDescent="0.3">
      <c r="A198" s="76" t="s">
        <v>57</v>
      </c>
      <c r="B198" s="77" t="s">
        <v>24</v>
      </c>
      <c r="C198" s="77" t="s">
        <v>50</v>
      </c>
      <c r="D198" s="78" t="s">
        <v>58</v>
      </c>
      <c r="E198" s="117"/>
      <c r="F198" s="117"/>
      <c r="G198" s="117"/>
      <c r="H198" s="100"/>
      <c r="I198" s="100"/>
      <c r="J198" s="100"/>
      <c r="K198" s="48">
        <v>28.6296</v>
      </c>
      <c r="L198" s="49">
        <v>27.32</v>
      </c>
      <c r="M198" s="118">
        <v>782.16067199999998</v>
      </c>
      <c r="N198" s="79"/>
      <c r="O198" s="79"/>
      <c r="P198" s="79"/>
      <c r="Q198" s="79"/>
      <c r="R198" s="79"/>
      <c r="S198" s="8"/>
      <c r="T198" s="8"/>
      <c r="U198" s="8"/>
      <c r="V198" s="8"/>
      <c r="W198" s="8"/>
      <c r="X198" s="8"/>
      <c r="Y198" s="8"/>
      <c r="Z198" s="8"/>
      <c r="AA198" s="8"/>
      <c r="AB198" s="8"/>
    </row>
    <row r="199" spans="1:28" ht="20.399999999999999" x14ac:dyDescent="0.3">
      <c r="A199" s="80"/>
      <c r="B199" s="80"/>
      <c r="C199" s="80"/>
      <c r="D199" s="78" t="s">
        <v>59</v>
      </c>
      <c r="E199" s="117"/>
      <c r="F199" s="117"/>
      <c r="G199" s="117"/>
      <c r="H199" s="100"/>
      <c r="I199" s="100"/>
      <c r="J199" s="100"/>
      <c r="K199" s="100"/>
      <c r="L199" s="100"/>
      <c r="M199" s="119"/>
      <c r="N199" s="79"/>
      <c r="O199" s="79"/>
      <c r="P199" s="79"/>
      <c r="Q199" s="79"/>
      <c r="R199" s="79"/>
      <c r="S199" s="8"/>
      <c r="T199" s="8"/>
      <c r="U199" s="8"/>
      <c r="V199" s="8"/>
      <c r="W199" s="8"/>
      <c r="X199" s="8"/>
      <c r="Y199" s="8"/>
      <c r="Z199" s="8"/>
      <c r="AA199" s="8"/>
      <c r="AB199" s="8"/>
    </row>
    <row r="200" spans="1:28" ht="14.4" x14ac:dyDescent="0.3">
      <c r="A200" s="80"/>
      <c r="B200" s="80"/>
      <c r="C200" s="80"/>
      <c r="D200" s="121" t="s">
        <v>60</v>
      </c>
      <c r="E200" s="48">
        <v>119.29</v>
      </c>
      <c r="F200" s="48">
        <v>0.6</v>
      </c>
      <c r="G200" s="48">
        <v>71.573999999999998</v>
      </c>
      <c r="H200" s="49">
        <v>0.4</v>
      </c>
      <c r="I200" s="48">
        <v>28.6296</v>
      </c>
      <c r="J200" s="100"/>
      <c r="K200" s="100"/>
      <c r="L200" s="100"/>
      <c r="M200" s="119"/>
      <c r="N200" s="79"/>
      <c r="O200" s="79"/>
      <c r="P200" s="79"/>
      <c r="Q200" s="79"/>
      <c r="R200" s="79"/>
      <c r="S200" s="8"/>
      <c r="T200" s="8"/>
      <c r="U200" s="8"/>
      <c r="V200" s="8"/>
      <c r="W200" s="8"/>
      <c r="X200" s="8"/>
      <c r="Y200" s="8"/>
      <c r="Z200" s="8"/>
      <c r="AA200" s="8"/>
      <c r="AB200" s="8"/>
    </row>
    <row r="201" spans="1:28" ht="15.75" customHeight="1" x14ac:dyDescent="0.3">
      <c r="A201" s="76" t="s">
        <v>61</v>
      </c>
      <c r="B201" s="77" t="s">
        <v>24</v>
      </c>
      <c r="C201" s="77" t="s">
        <v>50</v>
      </c>
      <c r="D201" s="78" t="s">
        <v>62</v>
      </c>
      <c r="E201" s="79"/>
      <c r="F201" s="79"/>
      <c r="G201" s="79"/>
      <c r="H201" s="79"/>
      <c r="I201" s="79"/>
      <c r="J201" s="79"/>
      <c r="K201" s="49">
        <v>6.72</v>
      </c>
      <c r="L201" s="49">
        <v>25.6</v>
      </c>
      <c r="M201" s="118">
        <v>172.03200000000001</v>
      </c>
      <c r="N201" s="79"/>
      <c r="O201" s="79"/>
      <c r="P201" s="79"/>
      <c r="Q201" s="79"/>
      <c r="R201" s="79"/>
      <c r="S201" s="8"/>
      <c r="T201" s="8"/>
      <c r="U201" s="8"/>
      <c r="V201" s="8"/>
      <c r="W201" s="8"/>
      <c r="X201" s="8"/>
      <c r="Y201" s="8"/>
      <c r="Z201" s="8"/>
      <c r="AA201" s="8"/>
      <c r="AB201" s="8"/>
    </row>
    <row r="202" spans="1:28" ht="40.799999999999997" x14ac:dyDescent="0.3">
      <c r="A202" s="80"/>
      <c r="B202" s="100"/>
      <c r="C202" s="100"/>
      <c r="D202" s="78" t="s">
        <v>63</v>
      </c>
      <c r="E202" s="79"/>
      <c r="F202" s="79"/>
      <c r="G202" s="79"/>
      <c r="H202" s="79"/>
      <c r="I202" s="79"/>
      <c r="J202" s="79"/>
      <c r="K202" s="100"/>
      <c r="L202" s="100"/>
      <c r="M202" s="119"/>
      <c r="N202" s="79"/>
      <c r="O202" s="79"/>
      <c r="P202" s="79"/>
      <c r="Q202" s="79"/>
      <c r="R202" s="79"/>
      <c r="S202" s="8"/>
      <c r="T202" s="8"/>
      <c r="U202" s="8"/>
      <c r="V202" s="8"/>
      <c r="W202" s="8"/>
      <c r="X202" s="8"/>
      <c r="Y202" s="8"/>
      <c r="Z202" s="8"/>
      <c r="AA202" s="8"/>
      <c r="AB202" s="8"/>
    </row>
    <row r="203" spans="1:28" ht="15.75" customHeight="1" x14ac:dyDescent="0.3">
      <c r="A203" s="76" t="s">
        <v>64</v>
      </c>
      <c r="B203" s="77" t="s">
        <v>24</v>
      </c>
      <c r="C203" s="77" t="s">
        <v>43</v>
      </c>
      <c r="D203" s="78" t="s">
        <v>65</v>
      </c>
      <c r="E203" s="79"/>
      <c r="F203" s="79"/>
      <c r="G203" s="79"/>
      <c r="H203" s="79"/>
      <c r="I203" s="79"/>
      <c r="J203" s="79"/>
      <c r="K203" s="49">
        <v>124.05</v>
      </c>
      <c r="L203" s="49">
        <v>10.93</v>
      </c>
      <c r="M203" s="118">
        <v>1355.8664999999999</v>
      </c>
      <c r="N203" s="79"/>
      <c r="O203" s="79"/>
      <c r="P203" s="79"/>
      <c r="Q203" s="79"/>
      <c r="R203" s="79"/>
      <c r="S203" s="8"/>
      <c r="T203" s="8"/>
      <c r="U203" s="8"/>
      <c r="V203" s="8"/>
      <c r="W203" s="8"/>
      <c r="X203" s="8"/>
      <c r="Y203" s="8"/>
      <c r="Z203" s="8"/>
      <c r="AA203" s="8"/>
      <c r="AB203" s="8"/>
    </row>
    <row r="204" spans="1:28" ht="61.2" x14ac:dyDescent="0.3">
      <c r="A204" s="80"/>
      <c r="B204" s="80"/>
      <c r="C204" s="80"/>
      <c r="D204" s="78" t="s">
        <v>66</v>
      </c>
      <c r="E204" s="79"/>
      <c r="F204" s="79"/>
      <c r="G204" s="79"/>
      <c r="H204" s="79"/>
      <c r="I204" s="79"/>
      <c r="J204" s="79"/>
      <c r="K204" s="100"/>
      <c r="L204" s="100"/>
      <c r="M204" s="119"/>
      <c r="N204" s="79"/>
      <c r="O204" s="79"/>
      <c r="P204" s="79"/>
      <c r="Q204" s="79"/>
      <c r="R204" s="79"/>
      <c r="S204" s="8"/>
      <c r="T204" s="8"/>
      <c r="U204" s="8"/>
      <c r="V204" s="8"/>
      <c r="W204" s="8"/>
      <c r="X204" s="8"/>
      <c r="Y204" s="8"/>
      <c r="Z204" s="8"/>
      <c r="AA204" s="8"/>
      <c r="AB204" s="8"/>
    </row>
    <row r="205" spans="1:28" ht="15.75" customHeight="1" x14ac:dyDescent="0.3">
      <c r="A205" s="76" t="s">
        <v>67</v>
      </c>
      <c r="B205" s="77" t="s">
        <v>24</v>
      </c>
      <c r="C205" s="77" t="s">
        <v>43</v>
      </c>
      <c r="D205" s="78" t="s">
        <v>68</v>
      </c>
      <c r="E205" s="117"/>
      <c r="F205" s="117"/>
      <c r="G205" s="117"/>
      <c r="H205" s="100"/>
      <c r="I205" s="100"/>
      <c r="J205" s="100"/>
      <c r="K205" s="49">
        <v>12</v>
      </c>
      <c r="L205" s="49">
        <v>18</v>
      </c>
      <c r="M205" s="118">
        <v>216</v>
      </c>
      <c r="N205" s="79"/>
      <c r="O205" s="79"/>
      <c r="P205" s="79"/>
      <c r="Q205" s="79"/>
      <c r="R205" s="79"/>
      <c r="S205" s="8"/>
      <c r="T205" s="8"/>
      <c r="U205" s="8"/>
      <c r="V205" s="8"/>
      <c r="W205" s="8"/>
      <c r="X205" s="8"/>
      <c r="Y205" s="8"/>
      <c r="Z205" s="8"/>
      <c r="AA205" s="8"/>
      <c r="AB205" s="8"/>
    </row>
    <row r="206" spans="1:28" ht="40.799999999999997" x14ac:dyDescent="0.3">
      <c r="A206" s="80"/>
      <c r="B206" s="80"/>
      <c r="C206" s="80"/>
      <c r="D206" s="78" t="s">
        <v>69</v>
      </c>
      <c r="E206" s="117"/>
      <c r="F206" s="117"/>
      <c r="G206" s="117"/>
      <c r="H206" s="100"/>
      <c r="I206" s="100"/>
      <c r="J206" s="100"/>
      <c r="K206" s="100"/>
      <c r="L206" s="100"/>
      <c r="M206" s="119"/>
      <c r="N206" s="79"/>
      <c r="O206" s="79"/>
      <c r="P206" s="79"/>
      <c r="Q206" s="79"/>
      <c r="R206" s="79"/>
      <c r="S206" s="8"/>
      <c r="T206" s="8"/>
      <c r="U206" s="8"/>
      <c r="V206" s="8"/>
      <c r="W206" s="8"/>
      <c r="X206" s="8"/>
      <c r="Y206" s="8"/>
      <c r="Z206" s="8"/>
      <c r="AA206" s="8"/>
      <c r="AB206" s="8"/>
    </row>
    <row r="207" spans="1:28" ht="15.75" customHeight="1" x14ac:dyDescent="0.3">
      <c r="A207" s="76" t="s">
        <v>70</v>
      </c>
      <c r="B207" s="77" t="s">
        <v>24</v>
      </c>
      <c r="C207" s="77" t="s">
        <v>43</v>
      </c>
      <c r="D207" s="78" t="s">
        <v>71</v>
      </c>
      <c r="E207" s="117"/>
      <c r="F207" s="117"/>
      <c r="G207" s="117"/>
      <c r="H207" s="100"/>
      <c r="I207" s="100"/>
      <c r="J207" s="100"/>
      <c r="K207" s="49">
        <v>5.6</v>
      </c>
      <c r="L207" s="49">
        <v>21.97</v>
      </c>
      <c r="M207" s="118">
        <v>123.03199999999998</v>
      </c>
      <c r="N207" s="79"/>
      <c r="O207" s="79"/>
      <c r="P207" s="79"/>
      <c r="Q207" s="79"/>
      <c r="R207" s="79"/>
      <c r="S207" s="8"/>
      <c r="T207" s="8"/>
      <c r="U207" s="8"/>
      <c r="V207" s="8"/>
      <c r="W207" s="8"/>
      <c r="X207" s="8"/>
      <c r="Y207" s="8"/>
      <c r="Z207" s="8"/>
      <c r="AA207" s="8"/>
      <c r="AB207" s="8"/>
    </row>
    <row r="208" spans="1:28" ht="40.799999999999997" x14ac:dyDescent="0.3">
      <c r="A208" s="80"/>
      <c r="B208" s="80"/>
      <c r="C208" s="80"/>
      <c r="D208" s="78" t="s">
        <v>72</v>
      </c>
      <c r="E208" s="117"/>
      <c r="F208" s="117"/>
      <c r="G208" s="117"/>
      <c r="H208" s="100"/>
      <c r="I208" s="100"/>
      <c r="J208" s="100"/>
      <c r="K208" s="100"/>
      <c r="L208" s="100"/>
      <c r="M208" s="119"/>
      <c r="N208" s="79"/>
      <c r="O208" s="79"/>
      <c r="P208" s="79"/>
      <c r="Q208" s="79"/>
      <c r="R208" s="79"/>
      <c r="S208" s="8"/>
      <c r="T208" s="8"/>
      <c r="U208" s="8"/>
      <c r="V208" s="8"/>
      <c r="W208" s="8"/>
      <c r="X208" s="8"/>
      <c r="Y208" s="8"/>
      <c r="Z208" s="8"/>
      <c r="AA208" s="8"/>
      <c r="AB208" s="8"/>
    </row>
    <row r="209" spans="1:28" ht="15.75" customHeight="1" x14ac:dyDescent="0.3">
      <c r="A209" s="76" t="s">
        <v>73</v>
      </c>
      <c r="B209" s="77" t="s">
        <v>24</v>
      </c>
      <c r="C209" s="77" t="s">
        <v>43</v>
      </c>
      <c r="D209" s="78" t="s">
        <v>74</v>
      </c>
      <c r="E209" s="117"/>
      <c r="F209" s="117"/>
      <c r="G209" s="117"/>
      <c r="H209" s="100"/>
      <c r="I209" s="100"/>
      <c r="J209" s="100"/>
      <c r="K209" s="49">
        <v>12</v>
      </c>
      <c r="L209" s="49">
        <v>26.51</v>
      </c>
      <c r="M209" s="118">
        <v>318.12</v>
      </c>
      <c r="N209" s="79"/>
      <c r="O209" s="79"/>
      <c r="P209" s="79"/>
      <c r="Q209" s="79"/>
      <c r="R209" s="79"/>
      <c r="S209" s="8"/>
      <c r="T209" s="8"/>
      <c r="U209" s="8"/>
      <c r="V209" s="8"/>
      <c r="W209" s="8"/>
      <c r="X209" s="8"/>
      <c r="Y209" s="8"/>
      <c r="Z209" s="8"/>
      <c r="AA209" s="8"/>
      <c r="AB209" s="8"/>
    </row>
    <row r="210" spans="1:28" ht="30.6" x14ac:dyDescent="0.3">
      <c r="A210" s="80"/>
      <c r="B210" s="80"/>
      <c r="C210" s="80"/>
      <c r="D210" s="78" t="s">
        <v>75</v>
      </c>
      <c r="E210" s="117"/>
      <c r="F210" s="117"/>
      <c r="G210" s="117"/>
      <c r="H210" s="100"/>
      <c r="I210" s="100"/>
      <c r="J210" s="100"/>
      <c r="K210" s="100"/>
      <c r="L210" s="100"/>
      <c r="M210" s="119"/>
      <c r="N210" s="79"/>
      <c r="O210" s="79"/>
      <c r="P210" s="79"/>
      <c r="Q210" s="79"/>
      <c r="R210" s="79"/>
      <c r="S210" s="8"/>
      <c r="T210" s="8"/>
      <c r="U210" s="8"/>
      <c r="V210" s="8"/>
      <c r="W210" s="8"/>
      <c r="X210" s="8"/>
      <c r="Y210" s="8"/>
      <c r="Z210" s="8"/>
      <c r="AA210" s="8"/>
      <c r="AB210" s="8"/>
    </row>
    <row r="211" spans="1:28" ht="15.75" customHeight="1" x14ac:dyDescent="0.3">
      <c r="A211" s="76" t="s">
        <v>76</v>
      </c>
      <c r="B211" s="77" t="s">
        <v>24</v>
      </c>
      <c r="C211" s="77" t="s">
        <v>25</v>
      </c>
      <c r="D211" s="78" t="s">
        <v>77</v>
      </c>
      <c r="E211" s="117"/>
      <c r="F211" s="117"/>
      <c r="G211" s="117"/>
      <c r="H211" s="100"/>
      <c r="I211" s="100"/>
      <c r="J211" s="100"/>
      <c r="K211" s="48">
        <v>66.92</v>
      </c>
      <c r="L211" s="49">
        <v>25.64</v>
      </c>
      <c r="M211" s="118">
        <v>1715.8288</v>
      </c>
      <c r="N211" s="79"/>
      <c r="O211" s="79"/>
      <c r="P211" s="79"/>
      <c r="Q211" s="79"/>
      <c r="R211" s="79"/>
      <c r="S211" s="8"/>
      <c r="T211" s="8"/>
      <c r="U211" s="8"/>
      <c r="V211" s="8"/>
      <c r="W211" s="8"/>
      <c r="X211" s="8"/>
      <c r="Y211" s="8"/>
      <c r="Z211" s="8"/>
      <c r="AA211" s="8"/>
      <c r="AB211" s="8"/>
    </row>
    <row r="212" spans="1:28" ht="40.799999999999997" x14ac:dyDescent="0.3">
      <c r="A212" s="80"/>
      <c r="B212" s="80"/>
      <c r="C212" s="80"/>
      <c r="D212" s="78" t="s">
        <v>78</v>
      </c>
      <c r="E212" s="117"/>
      <c r="F212" s="117"/>
      <c r="G212" s="117"/>
      <c r="H212" s="100"/>
      <c r="I212" s="100"/>
      <c r="J212" s="100"/>
      <c r="K212" s="100"/>
      <c r="L212" s="100"/>
      <c r="M212" s="119"/>
      <c r="N212" s="79"/>
      <c r="O212" s="79"/>
      <c r="P212" s="79"/>
      <c r="Q212" s="79"/>
      <c r="R212" s="79"/>
      <c r="S212" s="8"/>
      <c r="T212" s="8"/>
      <c r="U212" s="8"/>
      <c r="V212" s="8"/>
      <c r="W212" s="8"/>
      <c r="X212" s="8"/>
      <c r="Y212" s="8"/>
      <c r="Z212" s="8"/>
      <c r="AA212" s="8"/>
      <c r="AB212" s="8"/>
    </row>
    <row r="213" spans="1:28" ht="15.75" customHeight="1" x14ac:dyDescent="0.3">
      <c r="A213" s="76" t="s">
        <v>82</v>
      </c>
      <c r="B213" s="77" t="s">
        <v>24</v>
      </c>
      <c r="C213" s="77" t="s">
        <v>25</v>
      </c>
      <c r="D213" s="78" t="s">
        <v>83</v>
      </c>
      <c r="E213" s="117"/>
      <c r="F213" s="117"/>
      <c r="G213" s="117"/>
      <c r="H213" s="100"/>
      <c r="I213" s="100"/>
      <c r="J213" s="100"/>
      <c r="K213" s="48">
        <v>55.13</v>
      </c>
      <c r="L213" s="49">
        <v>0.86</v>
      </c>
      <c r="M213" s="118">
        <v>47.411799999999999</v>
      </c>
      <c r="N213" s="79"/>
      <c r="O213" s="79"/>
      <c r="P213" s="79"/>
      <c r="Q213" s="79"/>
      <c r="R213" s="79"/>
      <c r="S213" s="8"/>
      <c r="T213" s="8"/>
      <c r="U213" s="8"/>
      <c r="V213" s="8"/>
      <c r="W213" s="8"/>
      <c r="X213" s="8"/>
      <c r="Y213" s="8"/>
      <c r="Z213" s="8"/>
      <c r="AA213" s="8"/>
      <c r="AB213" s="8"/>
    </row>
    <row r="214" spans="1:28" ht="20.399999999999999" x14ac:dyDescent="0.3">
      <c r="A214" s="80"/>
      <c r="B214" s="80"/>
      <c r="C214" s="80"/>
      <c r="D214" s="78" t="s">
        <v>84</v>
      </c>
      <c r="E214" s="117"/>
      <c r="F214" s="117"/>
      <c r="G214" s="117"/>
      <c r="H214" s="100"/>
      <c r="I214" s="100"/>
      <c r="J214" s="100"/>
      <c r="K214" s="100"/>
      <c r="L214" s="100"/>
      <c r="M214" s="119"/>
      <c r="N214" s="79"/>
      <c r="O214" s="79"/>
      <c r="P214" s="79"/>
      <c r="Q214" s="79"/>
      <c r="R214" s="79"/>
      <c r="S214" s="8"/>
      <c r="T214" s="8"/>
      <c r="U214" s="8"/>
      <c r="V214" s="8"/>
      <c r="W214" s="8"/>
      <c r="X214" s="8"/>
      <c r="Y214" s="8"/>
      <c r="Z214" s="8"/>
      <c r="AA214" s="8"/>
      <c r="AB214" s="8"/>
    </row>
    <row r="215" spans="1:28" ht="15.75" customHeight="1" x14ac:dyDescent="0.3">
      <c r="A215" s="80"/>
      <c r="B215" s="80"/>
      <c r="C215" s="80"/>
      <c r="D215" s="121" t="s">
        <v>30</v>
      </c>
      <c r="E215" s="48">
        <v>55.13</v>
      </c>
      <c r="F215" s="48">
        <v>1</v>
      </c>
      <c r="G215" s="48">
        <v>55.13</v>
      </c>
      <c r="H215" s="49">
        <v>0</v>
      </c>
      <c r="I215" s="49">
        <v>0</v>
      </c>
      <c r="J215" s="100"/>
      <c r="K215" s="100"/>
      <c r="L215" s="100"/>
      <c r="M215" s="119"/>
      <c r="N215" s="79"/>
      <c r="O215" s="79"/>
      <c r="P215" s="79"/>
      <c r="Q215" s="79"/>
      <c r="R215" s="79"/>
      <c r="S215" s="8"/>
      <c r="T215" s="8"/>
      <c r="U215" s="8"/>
      <c r="V215" s="8"/>
      <c r="W215" s="8"/>
      <c r="X215" s="8"/>
      <c r="Y215" s="8"/>
      <c r="Z215" s="8"/>
      <c r="AA215" s="8"/>
      <c r="AB215" s="8"/>
    </row>
    <row r="216" spans="1:28" ht="15.75" customHeight="1" x14ac:dyDescent="0.3">
      <c r="A216" s="76" t="s">
        <v>85</v>
      </c>
      <c r="B216" s="77" t="s">
        <v>24</v>
      </c>
      <c r="C216" s="77" t="s">
        <v>25</v>
      </c>
      <c r="D216" s="78" t="s">
        <v>86</v>
      </c>
      <c r="E216" s="117"/>
      <c r="F216" s="117"/>
      <c r="G216" s="117"/>
      <c r="H216" s="100"/>
      <c r="I216" s="100"/>
      <c r="J216" s="100"/>
      <c r="K216" s="48">
        <v>55.13</v>
      </c>
      <c r="L216" s="49">
        <v>0.45</v>
      </c>
      <c r="M216" s="118">
        <v>24.808500000000002</v>
      </c>
      <c r="N216" s="79"/>
      <c r="O216" s="79"/>
      <c r="P216" s="79"/>
      <c r="Q216" s="79"/>
      <c r="R216" s="79"/>
      <c r="S216" s="8"/>
      <c r="T216" s="8"/>
      <c r="U216" s="8"/>
      <c r="V216" s="8"/>
      <c r="W216" s="8"/>
      <c r="X216" s="8"/>
      <c r="Y216" s="8"/>
      <c r="Z216" s="8"/>
      <c r="AA216" s="8"/>
      <c r="AB216" s="8"/>
    </row>
    <row r="217" spans="1:28" ht="20.399999999999999" x14ac:dyDescent="0.3">
      <c r="A217" s="80"/>
      <c r="B217" s="80"/>
      <c r="C217" s="80"/>
      <c r="D217" s="78" t="s">
        <v>87</v>
      </c>
      <c r="E217" s="117"/>
      <c r="F217" s="117"/>
      <c r="G217" s="117"/>
      <c r="H217" s="100"/>
      <c r="I217" s="100"/>
      <c r="J217" s="100"/>
      <c r="K217" s="100"/>
      <c r="L217" s="100"/>
      <c r="M217" s="119"/>
      <c r="N217" s="79"/>
      <c r="O217" s="79"/>
      <c r="P217" s="79"/>
      <c r="Q217" s="79"/>
      <c r="R217" s="79"/>
      <c r="S217" s="8"/>
      <c r="T217" s="8"/>
      <c r="U217" s="8"/>
      <c r="V217" s="8"/>
      <c r="W217" s="8"/>
      <c r="X217" s="8"/>
      <c r="Y217" s="8"/>
      <c r="Z217" s="8"/>
      <c r="AA217" s="8"/>
      <c r="AB217" s="8"/>
    </row>
    <row r="218" spans="1:28" ht="15.75" customHeight="1" x14ac:dyDescent="0.3">
      <c r="A218" s="80"/>
      <c r="B218" s="80"/>
      <c r="C218" s="80"/>
      <c r="D218" s="121" t="s">
        <v>30</v>
      </c>
      <c r="E218" s="48">
        <v>55.13</v>
      </c>
      <c r="F218" s="48">
        <v>1</v>
      </c>
      <c r="G218" s="48">
        <v>55.13</v>
      </c>
      <c r="H218" s="49">
        <v>0</v>
      </c>
      <c r="I218" s="49">
        <v>0</v>
      </c>
      <c r="J218" s="100"/>
      <c r="K218" s="100"/>
      <c r="L218" s="100"/>
      <c r="M218" s="119"/>
      <c r="N218" s="79"/>
      <c r="O218" s="79"/>
      <c r="P218" s="79"/>
      <c r="Q218" s="79"/>
      <c r="R218" s="79"/>
      <c r="S218" s="8"/>
      <c r="T218" s="8"/>
      <c r="U218" s="8"/>
      <c r="V218" s="8"/>
      <c r="W218" s="8"/>
      <c r="X218" s="8"/>
      <c r="Y218" s="8"/>
      <c r="Z218" s="8"/>
      <c r="AA218" s="8"/>
      <c r="AB218" s="8"/>
    </row>
    <row r="219" spans="1:28" ht="15.75" customHeight="1" x14ac:dyDescent="0.3">
      <c r="A219" s="76" t="s">
        <v>88</v>
      </c>
      <c r="B219" s="77" t="s">
        <v>24</v>
      </c>
      <c r="C219" s="77" t="s">
        <v>89</v>
      </c>
      <c r="D219" s="78" t="s">
        <v>90</v>
      </c>
      <c r="E219" s="117"/>
      <c r="F219" s="117"/>
      <c r="G219" s="117"/>
      <c r="H219" s="100"/>
      <c r="I219" s="100"/>
      <c r="J219" s="100"/>
      <c r="K219" s="48">
        <v>9.647750000000002</v>
      </c>
      <c r="L219" s="49">
        <v>39.450000000000003</v>
      </c>
      <c r="M219" s="118">
        <v>380.60373750000014</v>
      </c>
      <c r="N219" s="79"/>
      <c r="O219" s="79"/>
      <c r="P219" s="79"/>
      <c r="Q219" s="79"/>
      <c r="R219" s="79"/>
      <c r="S219" s="8"/>
      <c r="T219" s="8"/>
      <c r="U219" s="8"/>
      <c r="V219" s="8"/>
      <c r="W219" s="8"/>
      <c r="X219" s="8"/>
      <c r="Y219" s="8"/>
      <c r="Z219" s="8"/>
      <c r="AA219" s="8"/>
      <c r="AB219" s="8"/>
    </row>
    <row r="220" spans="1:28" ht="30.6" x14ac:dyDescent="0.3">
      <c r="A220" s="80"/>
      <c r="B220" s="80"/>
      <c r="C220" s="80"/>
      <c r="D220" s="78" t="s">
        <v>91</v>
      </c>
      <c r="E220" s="117"/>
      <c r="F220" s="117"/>
      <c r="G220" s="117"/>
      <c r="H220" s="100"/>
      <c r="I220" s="100"/>
      <c r="J220" s="100"/>
      <c r="K220" s="100"/>
      <c r="L220" s="100"/>
      <c r="M220" s="119"/>
      <c r="N220" s="79"/>
      <c r="O220" s="79"/>
      <c r="P220" s="79"/>
      <c r="Q220" s="79"/>
      <c r="R220" s="79"/>
      <c r="S220" s="8"/>
      <c r="T220" s="8"/>
      <c r="U220" s="8"/>
      <c r="V220" s="8"/>
      <c r="W220" s="8"/>
      <c r="X220" s="8"/>
      <c r="Y220" s="8"/>
      <c r="Z220" s="8"/>
      <c r="AA220" s="8"/>
      <c r="AB220" s="8"/>
    </row>
    <row r="221" spans="1:28" ht="15.75" customHeight="1" x14ac:dyDescent="0.3">
      <c r="A221" s="80"/>
      <c r="B221" s="80"/>
      <c r="C221" s="80"/>
      <c r="D221" s="121" t="s">
        <v>92</v>
      </c>
      <c r="E221" s="48">
        <v>2.5</v>
      </c>
      <c r="F221" s="48">
        <v>55.13</v>
      </c>
      <c r="G221" s="48">
        <v>137.82500000000002</v>
      </c>
      <c r="H221" s="49">
        <v>7.0000000000000007E-2</v>
      </c>
      <c r="I221" s="48">
        <v>9.647750000000002</v>
      </c>
      <c r="J221" s="79"/>
      <c r="K221" s="100"/>
      <c r="L221" s="100"/>
      <c r="M221" s="119"/>
      <c r="N221" s="79"/>
      <c r="O221" s="79"/>
      <c r="P221" s="79"/>
      <c r="Q221" s="79"/>
      <c r="R221" s="79"/>
      <c r="S221" s="8"/>
      <c r="T221" s="8"/>
      <c r="U221" s="8"/>
      <c r="V221" s="8"/>
      <c r="W221" s="8"/>
      <c r="X221" s="8"/>
      <c r="Y221" s="8"/>
      <c r="Z221" s="8"/>
      <c r="AA221" s="8"/>
      <c r="AB221" s="8"/>
    </row>
    <row r="222" spans="1:28" ht="15.75" customHeight="1" x14ac:dyDescent="0.3">
      <c r="A222" s="76" t="s">
        <v>93</v>
      </c>
      <c r="B222" s="77" t="s">
        <v>24</v>
      </c>
      <c r="C222" s="77" t="s">
        <v>89</v>
      </c>
      <c r="D222" s="78" t="s">
        <v>94</v>
      </c>
      <c r="E222" s="117"/>
      <c r="F222" s="117"/>
      <c r="G222" s="117"/>
      <c r="H222" s="100"/>
      <c r="I222" s="100"/>
      <c r="J222" s="100"/>
      <c r="K222" s="48">
        <v>6.8912500000000012</v>
      </c>
      <c r="L222" s="49">
        <v>50.51</v>
      </c>
      <c r="M222" s="118">
        <v>348.07703750000007</v>
      </c>
      <c r="N222" s="79"/>
      <c r="O222" s="79"/>
      <c r="P222" s="79"/>
      <c r="Q222" s="79"/>
      <c r="R222" s="79"/>
      <c r="S222" s="8"/>
      <c r="T222" s="8"/>
      <c r="U222" s="8"/>
      <c r="V222" s="8"/>
      <c r="W222" s="8"/>
      <c r="X222" s="8"/>
      <c r="Y222" s="8"/>
      <c r="Z222" s="8"/>
      <c r="AA222" s="8"/>
      <c r="AB222" s="8"/>
    </row>
    <row r="223" spans="1:28" ht="20.399999999999999" x14ac:dyDescent="0.3">
      <c r="A223" s="80"/>
      <c r="B223" s="80"/>
      <c r="C223" s="80"/>
      <c r="D223" s="78" t="s">
        <v>95</v>
      </c>
      <c r="E223" s="117"/>
      <c r="F223" s="117"/>
      <c r="G223" s="117"/>
      <c r="H223" s="100"/>
      <c r="I223" s="100"/>
      <c r="J223" s="100"/>
      <c r="K223" s="100"/>
      <c r="L223" s="100"/>
      <c r="M223" s="119"/>
      <c r="N223" s="79"/>
      <c r="O223" s="79"/>
      <c r="P223" s="79"/>
      <c r="Q223" s="79"/>
      <c r="R223" s="79"/>
      <c r="S223" s="8"/>
      <c r="T223" s="8"/>
      <c r="U223" s="8"/>
      <c r="V223" s="8"/>
      <c r="W223" s="8"/>
      <c r="X223" s="8"/>
      <c r="Y223" s="8"/>
      <c r="Z223" s="8"/>
      <c r="AA223" s="8"/>
      <c r="AB223" s="8"/>
    </row>
    <row r="224" spans="1:28" ht="15.75" customHeight="1" x14ac:dyDescent="0.3">
      <c r="A224" s="80"/>
      <c r="B224" s="80"/>
      <c r="C224" s="80"/>
      <c r="D224" s="121" t="s">
        <v>92</v>
      </c>
      <c r="E224" s="48">
        <v>2.5</v>
      </c>
      <c r="F224" s="48">
        <v>55.13</v>
      </c>
      <c r="G224" s="48">
        <v>137.82500000000002</v>
      </c>
      <c r="H224" s="49">
        <v>0.05</v>
      </c>
      <c r="I224" s="48">
        <v>6.8912500000000012</v>
      </c>
      <c r="J224" s="79"/>
      <c r="K224" s="100"/>
      <c r="L224" s="100"/>
      <c r="M224" s="119"/>
      <c r="N224" s="79"/>
      <c r="O224" s="79"/>
      <c r="P224" s="79"/>
      <c r="Q224" s="79"/>
      <c r="R224" s="79"/>
      <c r="S224" s="8"/>
      <c r="T224" s="8"/>
      <c r="U224" s="8"/>
      <c r="V224" s="8"/>
      <c r="W224" s="8"/>
      <c r="X224" s="8"/>
      <c r="Y224" s="8"/>
      <c r="Z224" s="8"/>
      <c r="AA224" s="8"/>
      <c r="AB224" s="8"/>
    </row>
    <row r="225" spans="1:28" ht="15.75" customHeight="1" x14ac:dyDescent="0.3">
      <c r="A225" s="76" t="s">
        <v>96</v>
      </c>
      <c r="B225" s="77" t="s">
        <v>24</v>
      </c>
      <c r="C225" s="77" t="s">
        <v>89</v>
      </c>
      <c r="D225" s="78" t="s">
        <v>97</v>
      </c>
      <c r="E225" s="117"/>
      <c r="F225" s="117"/>
      <c r="G225" s="117"/>
      <c r="H225" s="100"/>
      <c r="I225" s="100"/>
      <c r="J225" s="100"/>
      <c r="K225" s="48">
        <v>1.2150749999999999</v>
      </c>
      <c r="L225" s="49">
        <v>699.6</v>
      </c>
      <c r="M225" s="118">
        <v>850.06646999999998</v>
      </c>
      <c r="N225" s="79"/>
      <c r="O225" s="79"/>
      <c r="P225" s="79"/>
      <c r="Q225" s="79"/>
      <c r="R225" s="79"/>
      <c r="S225" s="8"/>
      <c r="T225" s="8"/>
      <c r="U225" s="8"/>
      <c r="V225" s="8"/>
      <c r="W225" s="8"/>
      <c r="X225" s="8"/>
      <c r="Y225" s="8"/>
      <c r="Z225" s="8"/>
      <c r="AA225" s="8"/>
      <c r="AB225" s="8"/>
    </row>
    <row r="226" spans="1:28" ht="20.399999999999999" x14ac:dyDescent="0.3">
      <c r="A226" s="80"/>
      <c r="B226" s="80"/>
      <c r="C226" s="80"/>
      <c r="D226" s="78" t="s">
        <v>98</v>
      </c>
      <c r="E226" s="117"/>
      <c r="F226" s="117"/>
      <c r="G226" s="117"/>
      <c r="H226" s="100"/>
      <c r="I226" s="100"/>
      <c r="J226" s="100"/>
      <c r="K226" s="100"/>
      <c r="L226" s="100"/>
      <c r="M226" s="119"/>
      <c r="N226" s="79"/>
      <c r="O226" s="79"/>
      <c r="P226" s="79"/>
      <c r="Q226" s="79"/>
      <c r="R226" s="79"/>
      <c r="S226" s="8"/>
      <c r="T226" s="8"/>
      <c r="U226" s="8"/>
      <c r="V226" s="8"/>
      <c r="W226" s="8"/>
      <c r="X226" s="8"/>
      <c r="Y226" s="8"/>
      <c r="Z226" s="8"/>
      <c r="AA226" s="8"/>
      <c r="AB226" s="8"/>
    </row>
    <row r="227" spans="1:28" ht="15.75" customHeight="1" x14ac:dyDescent="0.3">
      <c r="A227" s="80"/>
      <c r="B227" s="80"/>
      <c r="C227" s="80"/>
      <c r="D227" s="121" t="s">
        <v>99</v>
      </c>
      <c r="E227" s="48">
        <v>0.04</v>
      </c>
      <c r="F227" s="48">
        <v>28.59</v>
      </c>
      <c r="G227" s="49">
        <v>0</v>
      </c>
      <c r="H227" s="49">
        <v>0</v>
      </c>
      <c r="I227" s="49">
        <v>1.1435999999999999</v>
      </c>
      <c r="J227" s="79"/>
      <c r="K227" s="100"/>
      <c r="L227" s="100"/>
      <c r="M227" s="119"/>
      <c r="N227" s="79"/>
      <c r="O227" s="79"/>
      <c r="P227" s="79"/>
      <c r="Q227" s="79"/>
      <c r="R227" s="79"/>
      <c r="S227" s="8"/>
      <c r="T227" s="8"/>
      <c r="U227" s="8"/>
      <c r="V227" s="8"/>
      <c r="W227" s="8"/>
      <c r="X227" s="8"/>
      <c r="Y227" s="8"/>
      <c r="Z227" s="8"/>
      <c r="AA227" s="8"/>
      <c r="AB227" s="8"/>
    </row>
    <row r="228" spans="1:28" ht="15.75" customHeight="1" x14ac:dyDescent="0.3">
      <c r="A228" s="80"/>
      <c r="B228" s="80"/>
      <c r="C228" s="80"/>
      <c r="D228" s="121" t="s">
        <v>100</v>
      </c>
      <c r="E228" s="48">
        <v>0.05</v>
      </c>
      <c r="F228" s="48">
        <v>21.25</v>
      </c>
      <c r="G228" s="49">
        <v>0</v>
      </c>
      <c r="H228" s="49">
        <v>0</v>
      </c>
      <c r="I228" s="49">
        <v>1.0625</v>
      </c>
      <c r="J228" s="79"/>
      <c r="K228" s="100"/>
      <c r="L228" s="100"/>
      <c r="M228" s="119"/>
      <c r="N228" s="79"/>
      <c r="O228" s="79"/>
      <c r="P228" s="79"/>
      <c r="Q228" s="79"/>
      <c r="R228" s="79"/>
      <c r="S228" s="8"/>
      <c r="T228" s="8"/>
      <c r="U228" s="8"/>
      <c r="V228" s="8"/>
      <c r="W228" s="8"/>
      <c r="X228" s="8"/>
      <c r="Y228" s="8"/>
      <c r="Z228" s="8"/>
      <c r="AA228" s="8"/>
      <c r="AB228" s="8"/>
    </row>
    <row r="229" spans="1:28" ht="15.75" customHeight="1" x14ac:dyDescent="0.3">
      <c r="A229" s="80"/>
      <c r="B229" s="80"/>
      <c r="C229" s="80"/>
      <c r="D229" s="152"/>
      <c r="E229" s="117"/>
      <c r="F229" s="117"/>
      <c r="G229" s="117"/>
      <c r="H229" s="100"/>
      <c r="I229" s="100"/>
      <c r="J229" s="100"/>
      <c r="K229" s="100"/>
      <c r="L229" s="100"/>
      <c r="M229" s="119"/>
      <c r="N229" s="79"/>
      <c r="O229" s="79"/>
      <c r="P229" s="79"/>
      <c r="Q229" s="79"/>
      <c r="R229" s="79"/>
      <c r="S229" s="8"/>
      <c r="T229" s="8"/>
      <c r="U229" s="8"/>
      <c r="V229" s="8"/>
      <c r="W229" s="8"/>
      <c r="X229" s="8"/>
      <c r="Y229" s="8"/>
      <c r="Z229" s="8"/>
      <c r="AA229" s="8"/>
      <c r="AB229" s="8"/>
    </row>
    <row r="230" spans="1:28" ht="15.75" customHeight="1" x14ac:dyDescent="0.3">
      <c r="A230" s="108" t="s">
        <v>101</v>
      </c>
      <c r="B230" s="108" t="s">
        <v>20</v>
      </c>
      <c r="C230" s="107"/>
      <c r="D230" s="113" t="s">
        <v>261</v>
      </c>
      <c r="E230" s="114"/>
      <c r="F230" s="114"/>
      <c r="G230" s="114"/>
      <c r="H230" s="115"/>
      <c r="I230" s="115"/>
      <c r="J230" s="115"/>
      <c r="K230" s="115"/>
      <c r="L230" s="114"/>
      <c r="M230" s="109">
        <v>10397.560000000001</v>
      </c>
      <c r="N230" s="79"/>
      <c r="O230" s="79"/>
      <c r="P230" s="79"/>
      <c r="Q230" s="79"/>
      <c r="R230" s="79"/>
      <c r="S230" s="8"/>
      <c r="T230" s="8"/>
      <c r="U230" s="8"/>
      <c r="V230" s="8"/>
      <c r="W230" s="8"/>
      <c r="X230" s="8"/>
      <c r="Y230" s="8"/>
      <c r="Z230" s="8"/>
      <c r="AA230" s="8"/>
      <c r="AB230" s="8"/>
    </row>
    <row r="231" spans="1:28" ht="15.75" customHeight="1" x14ac:dyDescent="0.3">
      <c r="A231" s="76" t="s">
        <v>103</v>
      </c>
      <c r="B231" s="77" t="s">
        <v>24</v>
      </c>
      <c r="C231" s="77" t="s">
        <v>33</v>
      </c>
      <c r="D231" s="78" t="s">
        <v>104</v>
      </c>
      <c r="E231" s="117"/>
      <c r="F231" s="117"/>
      <c r="G231" s="117"/>
      <c r="H231" s="100"/>
      <c r="I231" s="100"/>
      <c r="J231" s="100"/>
      <c r="K231" s="49">
        <v>25</v>
      </c>
      <c r="L231" s="49">
        <v>67.930000000000007</v>
      </c>
      <c r="M231" s="118">
        <v>1698.2500000000002</v>
      </c>
      <c r="N231" s="79"/>
      <c r="O231" s="79"/>
      <c r="P231" s="79"/>
      <c r="Q231" s="79"/>
      <c r="R231" s="79"/>
      <c r="S231" s="8"/>
      <c r="T231" s="8"/>
      <c r="U231" s="8"/>
      <c r="V231" s="8"/>
      <c r="W231" s="8"/>
      <c r="X231" s="8"/>
      <c r="Y231" s="8"/>
      <c r="Z231" s="8"/>
      <c r="AA231" s="8"/>
      <c r="AB231" s="8"/>
    </row>
    <row r="232" spans="1:28" ht="15.75" customHeight="1" x14ac:dyDescent="0.3">
      <c r="A232" s="80"/>
      <c r="B232" s="80"/>
      <c r="C232" s="80"/>
      <c r="D232" s="78" t="s">
        <v>105</v>
      </c>
      <c r="E232" s="117"/>
      <c r="F232" s="117"/>
      <c r="G232" s="117"/>
      <c r="H232" s="100"/>
      <c r="I232" s="100"/>
      <c r="J232" s="100"/>
      <c r="K232" s="100"/>
      <c r="L232" s="100"/>
      <c r="M232" s="119"/>
      <c r="N232" s="79"/>
      <c r="O232" s="79"/>
      <c r="P232" s="79"/>
      <c r="Q232" s="79"/>
      <c r="R232" s="79"/>
      <c r="S232" s="8"/>
      <c r="T232" s="8"/>
      <c r="U232" s="8"/>
      <c r="V232" s="8"/>
      <c r="W232" s="8"/>
      <c r="X232" s="8"/>
      <c r="Y232" s="8"/>
      <c r="Z232" s="8"/>
      <c r="AA232" s="8"/>
      <c r="AB232" s="8"/>
    </row>
    <row r="233" spans="1:28" ht="15.75" customHeight="1" x14ac:dyDescent="0.3">
      <c r="A233" s="76" t="s">
        <v>106</v>
      </c>
      <c r="B233" s="77" t="s">
        <v>24</v>
      </c>
      <c r="C233" s="77" t="s">
        <v>33</v>
      </c>
      <c r="D233" s="78" t="s">
        <v>107</v>
      </c>
      <c r="E233" s="117"/>
      <c r="F233" s="117"/>
      <c r="G233" s="117"/>
      <c r="H233" s="100"/>
      <c r="I233" s="100"/>
      <c r="J233" s="100"/>
      <c r="K233" s="49">
        <v>7</v>
      </c>
      <c r="L233" s="49">
        <v>118.64</v>
      </c>
      <c r="M233" s="118">
        <v>830.48</v>
      </c>
      <c r="N233" s="79"/>
      <c r="O233" s="79"/>
      <c r="P233" s="79"/>
      <c r="Q233" s="79"/>
      <c r="R233" s="79"/>
      <c r="S233" s="8"/>
      <c r="T233" s="8"/>
      <c r="U233" s="8"/>
      <c r="V233" s="8"/>
      <c r="W233" s="8"/>
      <c r="X233" s="8"/>
      <c r="Y233" s="8"/>
      <c r="Z233" s="8"/>
      <c r="AA233" s="8"/>
      <c r="AB233" s="8"/>
    </row>
    <row r="234" spans="1:28" ht="30.6" x14ac:dyDescent="0.3">
      <c r="A234" s="80"/>
      <c r="B234" s="80"/>
      <c r="C234" s="80"/>
      <c r="D234" s="78" t="s">
        <v>108</v>
      </c>
      <c r="E234" s="117"/>
      <c r="F234" s="117"/>
      <c r="G234" s="117"/>
      <c r="H234" s="100"/>
      <c r="I234" s="100"/>
      <c r="J234" s="100"/>
      <c r="K234" s="100"/>
      <c r="L234" s="100"/>
      <c r="M234" s="119"/>
      <c r="N234" s="79"/>
      <c r="O234" s="79"/>
      <c r="P234" s="79"/>
      <c r="Q234" s="79"/>
      <c r="R234" s="79"/>
      <c r="S234" s="8"/>
      <c r="T234" s="8"/>
      <c r="U234" s="8"/>
      <c r="V234" s="8"/>
      <c r="W234" s="8"/>
      <c r="X234" s="8"/>
      <c r="Y234" s="8"/>
      <c r="Z234" s="8"/>
      <c r="AA234" s="8"/>
      <c r="AB234" s="8"/>
    </row>
    <row r="235" spans="1:28" ht="15.75" customHeight="1" x14ac:dyDescent="0.3">
      <c r="A235" s="76" t="s">
        <v>109</v>
      </c>
      <c r="B235" s="77" t="s">
        <v>24</v>
      </c>
      <c r="C235" s="77" t="s">
        <v>33</v>
      </c>
      <c r="D235" s="78" t="s">
        <v>110</v>
      </c>
      <c r="E235" s="117"/>
      <c r="F235" s="117"/>
      <c r="G235" s="117"/>
      <c r="H235" s="100"/>
      <c r="I235" s="100"/>
      <c r="J235" s="100"/>
      <c r="K235" s="49">
        <v>18</v>
      </c>
      <c r="L235" s="49">
        <v>76.72</v>
      </c>
      <c r="M235" s="118">
        <v>1380.96</v>
      </c>
      <c r="N235" s="79"/>
      <c r="O235" s="79"/>
      <c r="P235" s="79"/>
      <c r="Q235" s="79"/>
      <c r="R235" s="79"/>
      <c r="S235" s="8"/>
      <c r="T235" s="8"/>
      <c r="U235" s="8"/>
      <c r="V235" s="8"/>
      <c r="W235" s="8"/>
      <c r="X235" s="8"/>
      <c r="Y235" s="8"/>
      <c r="Z235" s="8"/>
      <c r="AA235" s="8"/>
      <c r="AB235" s="8"/>
    </row>
    <row r="236" spans="1:28" ht="30.6" x14ac:dyDescent="0.3">
      <c r="A236" s="80"/>
      <c r="B236" s="80"/>
      <c r="C236" s="80"/>
      <c r="D236" s="78" t="s">
        <v>111</v>
      </c>
      <c r="E236" s="117"/>
      <c r="F236" s="117"/>
      <c r="G236" s="117"/>
      <c r="H236" s="100"/>
      <c r="I236" s="100"/>
      <c r="J236" s="100"/>
      <c r="K236" s="100"/>
      <c r="L236" s="100"/>
      <c r="M236" s="119"/>
      <c r="N236" s="79"/>
      <c r="O236" s="79"/>
      <c r="P236" s="79"/>
      <c r="Q236" s="79"/>
      <c r="R236" s="79"/>
      <c r="S236" s="8"/>
      <c r="T236" s="8"/>
      <c r="U236" s="8"/>
      <c r="V236" s="8"/>
      <c r="W236" s="8"/>
      <c r="X236" s="8"/>
      <c r="Y236" s="8"/>
      <c r="Z236" s="8"/>
      <c r="AA236" s="8"/>
      <c r="AB236" s="8"/>
    </row>
    <row r="237" spans="1:28" ht="15.75" customHeight="1" x14ac:dyDescent="0.3">
      <c r="A237" s="76" t="s">
        <v>112</v>
      </c>
      <c r="B237" s="77" t="s">
        <v>24</v>
      </c>
      <c r="C237" s="77" t="s">
        <v>43</v>
      </c>
      <c r="D237" s="78" t="s">
        <v>113</v>
      </c>
      <c r="E237" s="117"/>
      <c r="F237" s="117"/>
      <c r="G237" s="117"/>
      <c r="H237" s="100"/>
      <c r="I237" s="100"/>
      <c r="J237" s="100"/>
      <c r="K237" s="49">
        <v>25</v>
      </c>
      <c r="L237" s="49">
        <v>26</v>
      </c>
      <c r="M237" s="118">
        <v>650</v>
      </c>
      <c r="N237" s="79"/>
      <c r="O237" s="79"/>
      <c r="P237" s="79"/>
      <c r="Q237" s="79"/>
      <c r="R237" s="79"/>
      <c r="S237" s="8"/>
      <c r="T237" s="8"/>
      <c r="U237" s="8"/>
      <c r="V237" s="8"/>
      <c r="W237" s="8"/>
      <c r="X237" s="8"/>
      <c r="Y237" s="8"/>
      <c r="Z237" s="8"/>
      <c r="AA237" s="8"/>
      <c r="AB237" s="8"/>
    </row>
    <row r="238" spans="1:28" ht="51" x14ac:dyDescent="0.3">
      <c r="A238" s="80"/>
      <c r="B238" s="80"/>
      <c r="C238" s="80"/>
      <c r="D238" s="78" t="s">
        <v>114</v>
      </c>
      <c r="E238" s="117"/>
      <c r="F238" s="117"/>
      <c r="G238" s="117"/>
      <c r="H238" s="100"/>
      <c r="I238" s="100"/>
      <c r="J238" s="100"/>
      <c r="K238" s="100"/>
      <c r="L238" s="100"/>
      <c r="M238" s="119"/>
      <c r="N238" s="79"/>
      <c r="O238" s="79"/>
      <c r="P238" s="79"/>
      <c r="Q238" s="79"/>
      <c r="R238" s="79"/>
      <c r="S238" s="8"/>
      <c r="T238" s="8"/>
      <c r="U238" s="8"/>
      <c r="V238" s="8"/>
      <c r="W238" s="8"/>
      <c r="X238" s="8"/>
      <c r="Y238" s="8"/>
      <c r="Z238" s="8"/>
      <c r="AA238" s="8"/>
      <c r="AB238" s="8"/>
    </row>
    <row r="239" spans="1:28" ht="15.75" customHeight="1" x14ac:dyDescent="0.3">
      <c r="A239" s="76" t="s">
        <v>115</v>
      </c>
      <c r="B239" s="77" t="s">
        <v>24</v>
      </c>
      <c r="C239" s="77" t="s">
        <v>43</v>
      </c>
      <c r="D239" s="78" t="s">
        <v>116</v>
      </c>
      <c r="E239" s="117"/>
      <c r="F239" s="117"/>
      <c r="G239" s="117"/>
      <c r="H239" s="100"/>
      <c r="I239" s="100"/>
      <c r="J239" s="100"/>
      <c r="K239" s="49">
        <v>4</v>
      </c>
      <c r="L239" s="49">
        <v>36.950000000000003</v>
      </c>
      <c r="M239" s="118">
        <v>147.80000000000001</v>
      </c>
      <c r="N239" s="79"/>
      <c r="O239" s="79"/>
      <c r="P239" s="79"/>
      <c r="Q239" s="79"/>
      <c r="R239" s="79"/>
      <c r="S239" s="8"/>
      <c r="T239" s="8"/>
      <c r="U239" s="8"/>
      <c r="V239" s="8"/>
      <c r="W239" s="8"/>
      <c r="X239" s="8"/>
      <c r="Y239" s="8"/>
      <c r="Z239" s="8"/>
      <c r="AA239" s="8"/>
      <c r="AB239" s="8"/>
    </row>
    <row r="240" spans="1:28" ht="51" x14ac:dyDescent="0.3">
      <c r="A240" s="80"/>
      <c r="B240" s="80"/>
      <c r="C240" s="80"/>
      <c r="D240" s="78" t="s">
        <v>117</v>
      </c>
      <c r="E240" s="117"/>
      <c r="F240" s="117"/>
      <c r="G240" s="117"/>
      <c r="H240" s="100"/>
      <c r="I240" s="100"/>
      <c r="J240" s="100"/>
      <c r="K240" s="100"/>
      <c r="L240" s="100"/>
      <c r="M240" s="119"/>
      <c r="N240" s="79"/>
      <c r="O240" s="79"/>
      <c r="P240" s="79"/>
      <c r="Q240" s="79"/>
      <c r="R240" s="79"/>
      <c r="S240" s="8"/>
      <c r="T240" s="8"/>
      <c r="U240" s="8"/>
      <c r="V240" s="8"/>
      <c r="W240" s="8"/>
      <c r="X240" s="8"/>
      <c r="Y240" s="8"/>
      <c r="Z240" s="8"/>
      <c r="AA240" s="8"/>
      <c r="AB240" s="8"/>
    </row>
    <row r="241" spans="1:28" ht="15.75" customHeight="1" x14ac:dyDescent="0.3">
      <c r="A241" s="76" t="s">
        <v>262</v>
      </c>
      <c r="B241" s="77" t="s">
        <v>24</v>
      </c>
      <c r="C241" s="77" t="s">
        <v>33</v>
      </c>
      <c r="D241" s="78" t="s">
        <v>263</v>
      </c>
      <c r="E241" s="117"/>
      <c r="F241" s="117"/>
      <c r="G241" s="117"/>
      <c r="H241" s="100"/>
      <c r="I241" s="100"/>
      <c r="J241" s="100"/>
      <c r="K241" s="49">
        <v>2</v>
      </c>
      <c r="L241" s="49">
        <v>286.92</v>
      </c>
      <c r="M241" s="118">
        <v>573.84</v>
      </c>
      <c r="N241" s="79"/>
      <c r="O241" s="79"/>
      <c r="P241" s="79"/>
      <c r="Q241" s="79"/>
      <c r="R241" s="79"/>
      <c r="S241" s="8"/>
      <c r="T241" s="8"/>
      <c r="U241" s="8"/>
      <c r="V241" s="8"/>
      <c r="W241" s="8"/>
      <c r="X241" s="8"/>
      <c r="Y241" s="8"/>
      <c r="Z241" s="8"/>
      <c r="AA241" s="8"/>
      <c r="AB241" s="8"/>
    </row>
    <row r="242" spans="1:28" ht="61.2" x14ac:dyDescent="0.3">
      <c r="A242" s="80"/>
      <c r="B242" s="80"/>
      <c r="C242" s="80"/>
      <c r="D242" s="78" t="s">
        <v>264</v>
      </c>
      <c r="E242" s="117"/>
      <c r="F242" s="117"/>
      <c r="G242" s="117"/>
      <c r="H242" s="100"/>
      <c r="I242" s="100"/>
      <c r="J242" s="100"/>
      <c r="K242" s="100"/>
      <c r="L242" s="100"/>
      <c r="M242" s="119"/>
      <c r="N242" s="79"/>
      <c r="O242" s="79"/>
      <c r="P242" s="79"/>
      <c r="Q242" s="79"/>
      <c r="R242" s="79"/>
      <c r="S242" s="8"/>
      <c r="T242" s="8"/>
      <c r="U242" s="8"/>
      <c r="V242" s="8"/>
      <c r="W242" s="8"/>
      <c r="X242" s="8"/>
      <c r="Y242" s="8"/>
      <c r="Z242" s="8"/>
      <c r="AA242" s="8"/>
      <c r="AB242" s="8"/>
    </row>
    <row r="243" spans="1:28" ht="15.75" customHeight="1" x14ac:dyDescent="0.3">
      <c r="A243" s="76" t="s">
        <v>118</v>
      </c>
      <c r="B243" s="77" t="s">
        <v>24</v>
      </c>
      <c r="C243" s="77" t="s">
        <v>43</v>
      </c>
      <c r="D243" s="78" t="s">
        <v>119</v>
      </c>
      <c r="E243" s="117"/>
      <c r="F243" s="117"/>
      <c r="G243" s="117"/>
      <c r="H243" s="100"/>
      <c r="I243" s="100"/>
      <c r="J243" s="100"/>
      <c r="K243" s="49">
        <v>20</v>
      </c>
      <c r="L243" s="49">
        <v>8.93</v>
      </c>
      <c r="M243" s="118">
        <v>178.6</v>
      </c>
      <c r="N243" s="79"/>
      <c r="O243" s="79"/>
      <c r="P243" s="79"/>
      <c r="Q243" s="79"/>
      <c r="R243" s="79"/>
      <c r="S243" s="8"/>
      <c r="T243" s="8"/>
      <c r="U243" s="8"/>
      <c r="V243" s="8"/>
      <c r="W243" s="8"/>
      <c r="X243" s="8"/>
      <c r="Y243" s="8"/>
      <c r="Z243" s="8"/>
      <c r="AA243" s="8"/>
      <c r="AB243" s="8"/>
    </row>
    <row r="244" spans="1:28" ht="20.399999999999999" x14ac:dyDescent="0.3">
      <c r="A244" s="80"/>
      <c r="B244" s="80"/>
      <c r="C244" s="80"/>
      <c r="D244" s="78" t="s">
        <v>120</v>
      </c>
      <c r="E244" s="117"/>
      <c r="F244" s="117"/>
      <c r="G244" s="117"/>
      <c r="H244" s="100"/>
      <c r="I244" s="100"/>
      <c r="J244" s="100"/>
      <c r="K244" s="100"/>
      <c r="L244" s="100"/>
      <c r="M244" s="119"/>
      <c r="N244" s="79"/>
      <c r="O244" s="79"/>
      <c r="P244" s="79"/>
      <c r="Q244" s="79"/>
      <c r="R244" s="79"/>
      <c r="S244" s="8"/>
      <c r="T244" s="8"/>
      <c r="U244" s="8"/>
      <c r="V244" s="8"/>
      <c r="W244" s="8"/>
      <c r="X244" s="8"/>
      <c r="Y244" s="8"/>
      <c r="Z244" s="8"/>
      <c r="AA244" s="8"/>
      <c r="AB244" s="8"/>
    </row>
    <row r="245" spans="1:28" ht="15.75" customHeight="1" x14ac:dyDescent="0.3">
      <c r="A245" s="76" t="s">
        <v>121</v>
      </c>
      <c r="B245" s="77" t="s">
        <v>24</v>
      </c>
      <c r="C245" s="77" t="s">
        <v>43</v>
      </c>
      <c r="D245" s="78" t="s">
        <v>122</v>
      </c>
      <c r="E245" s="117"/>
      <c r="F245" s="117"/>
      <c r="G245" s="117"/>
      <c r="H245" s="100"/>
      <c r="I245" s="100"/>
      <c r="J245" s="100"/>
      <c r="K245" s="49">
        <v>10</v>
      </c>
      <c r="L245" s="49">
        <v>5.9</v>
      </c>
      <c r="M245" s="118">
        <v>59</v>
      </c>
      <c r="N245" s="79"/>
      <c r="O245" s="79"/>
      <c r="P245" s="79"/>
      <c r="Q245" s="79"/>
      <c r="R245" s="79"/>
      <c r="S245" s="8"/>
      <c r="T245" s="8"/>
      <c r="U245" s="8"/>
      <c r="V245" s="8"/>
      <c r="W245" s="8"/>
      <c r="X245" s="8"/>
      <c r="Y245" s="8"/>
      <c r="Z245" s="8"/>
      <c r="AA245" s="8"/>
      <c r="AB245" s="8"/>
    </row>
    <row r="246" spans="1:28" ht="30.6" x14ac:dyDescent="0.3">
      <c r="A246" s="80"/>
      <c r="B246" s="80"/>
      <c r="C246" s="80"/>
      <c r="D246" s="78" t="s">
        <v>123</v>
      </c>
      <c r="E246" s="117"/>
      <c r="F246" s="117"/>
      <c r="G246" s="117"/>
      <c r="H246" s="100"/>
      <c r="I246" s="100"/>
      <c r="J246" s="100"/>
      <c r="K246" s="100"/>
      <c r="L246" s="100"/>
      <c r="M246" s="119"/>
      <c r="N246" s="79"/>
      <c r="O246" s="79"/>
      <c r="P246" s="79"/>
      <c r="Q246" s="79"/>
      <c r="R246" s="79"/>
      <c r="S246" s="8"/>
      <c r="T246" s="8"/>
      <c r="U246" s="8"/>
      <c r="V246" s="8"/>
      <c r="W246" s="8"/>
      <c r="X246" s="8"/>
      <c r="Y246" s="8"/>
      <c r="Z246" s="8"/>
      <c r="AA246" s="8"/>
      <c r="AB246" s="8"/>
    </row>
    <row r="247" spans="1:28" ht="15.75" customHeight="1" x14ac:dyDescent="0.3">
      <c r="A247" s="76" t="s">
        <v>124</v>
      </c>
      <c r="B247" s="77" t="s">
        <v>24</v>
      </c>
      <c r="C247" s="77" t="s">
        <v>33</v>
      </c>
      <c r="D247" s="78" t="s">
        <v>125</v>
      </c>
      <c r="E247" s="117"/>
      <c r="F247" s="117"/>
      <c r="G247" s="117"/>
      <c r="H247" s="100"/>
      <c r="I247" s="100"/>
      <c r="J247" s="100"/>
      <c r="K247" s="49">
        <v>3</v>
      </c>
      <c r="L247" s="49">
        <v>94.79</v>
      </c>
      <c r="M247" s="118">
        <v>284.37</v>
      </c>
      <c r="N247" s="79"/>
      <c r="O247" s="79"/>
      <c r="P247" s="79"/>
      <c r="Q247" s="79"/>
      <c r="R247" s="79"/>
      <c r="S247" s="8"/>
      <c r="T247" s="8"/>
      <c r="U247" s="8"/>
      <c r="V247" s="8"/>
      <c r="W247" s="8"/>
      <c r="X247" s="8"/>
      <c r="Y247" s="8"/>
      <c r="Z247" s="8"/>
      <c r="AA247" s="8"/>
      <c r="AB247" s="8"/>
    </row>
    <row r="248" spans="1:28" ht="30.6" x14ac:dyDescent="0.3">
      <c r="A248" s="80"/>
      <c r="B248" s="80"/>
      <c r="C248" s="80"/>
      <c r="D248" s="78" t="s">
        <v>126</v>
      </c>
      <c r="E248" s="117"/>
      <c r="F248" s="117"/>
      <c r="G248" s="117"/>
      <c r="H248" s="100"/>
      <c r="I248" s="100"/>
      <c r="J248" s="100"/>
      <c r="K248" s="100"/>
      <c r="L248" s="100"/>
      <c r="M248" s="119"/>
      <c r="N248" s="79"/>
      <c r="O248" s="79"/>
      <c r="P248" s="79"/>
      <c r="Q248" s="79"/>
      <c r="R248" s="79"/>
      <c r="S248" s="8"/>
      <c r="T248" s="8"/>
      <c r="U248" s="8"/>
      <c r="V248" s="8"/>
      <c r="W248" s="8"/>
      <c r="X248" s="8"/>
      <c r="Y248" s="8"/>
      <c r="Z248" s="8"/>
      <c r="AA248" s="8"/>
      <c r="AB248" s="8"/>
    </row>
    <row r="249" spans="1:28" ht="15.75" customHeight="1" x14ac:dyDescent="0.3">
      <c r="A249" s="76" t="s">
        <v>127</v>
      </c>
      <c r="B249" s="77" t="s">
        <v>24</v>
      </c>
      <c r="C249" s="77" t="s">
        <v>43</v>
      </c>
      <c r="D249" s="78" t="s">
        <v>128</v>
      </c>
      <c r="E249" s="117"/>
      <c r="F249" s="117"/>
      <c r="G249" s="117"/>
      <c r="H249" s="100"/>
      <c r="I249" s="100"/>
      <c r="J249" s="100"/>
      <c r="K249" s="49">
        <v>4.5</v>
      </c>
      <c r="L249" s="49">
        <v>78.400000000000006</v>
      </c>
      <c r="M249" s="118">
        <v>352.8</v>
      </c>
      <c r="N249" s="79"/>
      <c r="O249" s="79"/>
      <c r="P249" s="79"/>
      <c r="Q249" s="79"/>
      <c r="R249" s="79"/>
      <c r="S249" s="8"/>
      <c r="T249" s="8"/>
      <c r="U249" s="8"/>
      <c r="V249" s="8"/>
      <c r="W249" s="8"/>
      <c r="X249" s="8"/>
      <c r="Y249" s="8"/>
      <c r="Z249" s="8"/>
      <c r="AA249" s="8"/>
      <c r="AB249" s="8"/>
    </row>
    <row r="250" spans="1:28" ht="91.8" x14ac:dyDescent="0.3">
      <c r="A250" s="80"/>
      <c r="B250" s="80"/>
      <c r="C250" s="80"/>
      <c r="D250" s="78" t="s">
        <v>129</v>
      </c>
      <c r="E250" s="117"/>
      <c r="F250" s="117"/>
      <c r="G250" s="117"/>
      <c r="H250" s="100"/>
      <c r="I250" s="100"/>
      <c r="J250" s="100"/>
      <c r="K250" s="100"/>
      <c r="L250" s="100"/>
      <c r="M250" s="119"/>
      <c r="N250" s="79"/>
      <c r="O250" s="79"/>
      <c r="P250" s="79"/>
      <c r="Q250" s="79"/>
      <c r="R250" s="79"/>
      <c r="S250" s="8"/>
      <c r="T250" s="8"/>
      <c r="U250" s="8"/>
      <c r="V250" s="8"/>
      <c r="W250" s="8"/>
      <c r="X250" s="8"/>
      <c r="Y250" s="8"/>
      <c r="Z250" s="8"/>
      <c r="AA250" s="8"/>
      <c r="AB250" s="8"/>
    </row>
    <row r="251" spans="1:28" ht="15.75" customHeight="1" x14ac:dyDescent="0.3">
      <c r="A251" s="76" t="s">
        <v>130</v>
      </c>
      <c r="B251" s="77" t="s">
        <v>24</v>
      </c>
      <c r="C251" s="77" t="s">
        <v>33</v>
      </c>
      <c r="D251" s="78" t="s">
        <v>131</v>
      </c>
      <c r="E251" s="117"/>
      <c r="F251" s="117"/>
      <c r="G251" s="117"/>
      <c r="H251" s="100"/>
      <c r="I251" s="100"/>
      <c r="J251" s="100"/>
      <c r="K251" s="49">
        <v>2</v>
      </c>
      <c r="L251" s="49">
        <v>529.85</v>
      </c>
      <c r="M251" s="118">
        <v>1059.7</v>
      </c>
      <c r="N251" s="79"/>
      <c r="O251" s="79"/>
      <c r="P251" s="79"/>
      <c r="Q251" s="79"/>
      <c r="R251" s="79"/>
      <c r="S251" s="8"/>
      <c r="T251" s="8"/>
      <c r="U251" s="8"/>
      <c r="V251" s="8"/>
      <c r="W251" s="8"/>
      <c r="X251" s="8"/>
      <c r="Y251" s="8"/>
      <c r="Z251" s="8"/>
      <c r="AA251" s="8"/>
      <c r="AB251" s="8"/>
    </row>
    <row r="252" spans="1:28" ht="61.2" x14ac:dyDescent="0.3">
      <c r="A252" s="80"/>
      <c r="B252" s="80"/>
      <c r="C252" s="80"/>
      <c r="D252" s="78" t="s">
        <v>132</v>
      </c>
      <c r="E252" s="117"/>
      <c r="F252" s="117"/>
      <c r="G252" s="117"/>
      <c r="H252" s="100"/>
      <c r="I252" s="100"/>
      <c r="J252" s="100"/>
      <c r="K252" s="100"/>
      <c r="L252" s="100"/>
      <c r="M252" s="119"/>
      <c r="N252" s="79"/>
      <c r="O252" s="79"/>
      <c r="P252" s="79"/>
      <c r="Q252" s="79"/>
      <c r="R252" s="79"/>
      <c r="S252" s="8"/>
      <c r="T252" s="8"/>
      <c r="U252" s="8"/>
      <c r="V252" s="8"/>
      <c r="W252" s="8"/>
      <c r="X252" s="8"/>
      <c r="Y252" s="8"/>
      <c r="Z252" s="8"/>
      <c r="AA252" s="8"/>
      <c r="AB252" s="8"/>
    </row>
    <row r="253" spans="1:28" ht="15.75" customHeight="1" x14ac:dyDescent="0.3">
      <c r="A253" s="76" t="s">
        <v>133</v>
      </c>
      <c r="B253" s="77" t="s">
        <v>24</v>
      </c>
      <c r="C253" s="77" t="s">
        <v>134</v>
      </c>
      <c r="D253" s="78" t="s">
        <v>135</v>
      </c>
      <c r="E253" s="117"/>
      <c r="F253" s="117"/>
      <c r="G253" s="117"/>
      <c r="H253" s="100"/>
      <c r="I253" s="100"/>
      <c r="J253" s="100"/>
      <c r="K253" s="49">
        <v>1</v>
      </c>
      <c r="L253" s="48">
        <v>1000</v>
      </c>
      <c r="M253" s="118">
        <v>1000</v>
      </c>
      <c r="N253" s="79"/>
      <c r="O253" s="79"/>
      <c r="P253" s="79"/>
      <c r="Q253" s="79"/>
      <c r="R253" s="79"/>
      <c r="S253" s="8"/>
      <c r="T253" s="8"/>
      <c r="U253" s="8"/>
      <c r="V253" s="8"/>
      <c r="W253" s="8"/>
      <c r="X253" s="8"/>
      <c r="Y253" s="8"/>
      <c r="Z253" s="8"/>
      <c r="AA253" s="8"/>
      <c r="AB253" s="8"/>
    </row>
    <row r="254" spans="1:28" ht="20.399999999999999" x14ac:dyDescent="0.3">
      <c r="A254" s="80"/>
      <c r="B254" s="80"/>
      <c r="C254" s="80"/>
      <c r="D254" s="78" t="s">
        <v>136</v>
      </c>
      <c r="E254" s="117"/>
      <c r="F254" s="117"/>
      <c r="G254" s="117"/>
      <c r="H254" s="100"/>
      <c r="I254" s="100"/>
      <c r="J254" s="100"/>
      <c r="K254" s="100"/>
      <c r="L254" s="100"/>
      <c r="M254" s="119"/>
      <c r="N254" s="79"/>
      <c r="O254" s="79"/>
      <c r="P254" s="79"/>
      <c r="Q254" s="79"/>
      <c r="R254" s="79"/>
      <c r="S254" s="8"/>
      <c r="T254" s="8"/>
      <c r="U254" s="8"/>
      <c r="V254" s="8"/>
      <c r="W254" s="8"/>
      <c r="X254" s="8"/>
      <c r="Y254" s="8"/>
      <c r="Z254" s="8"/>
      <c r="AA254" s="8"/>
      <c r="AB254" s="8"/>
    </row>
    <row r="255" spans="1:28" ht="15.75" customHeight="1" x14ac:dyDescent="0.3">
      <c r="A255" s="76" t="s">
        <v>137</v>
      </c>
      <c r="B255" s="77" t="s">
        <v>24</v>
      </c>
      <c r="C255" s="77" t="s">
        <v>134</v>
      </c>
      <c r="D255" s="78" t="s">
        <v>138</v>
      </c>
      <c r="E255" s="117"/>
      <c r="F255" s="117"/>
      <c r="G255" s="117"/>
      <c r="H255" s="100"/>
      <c r="I255" s="100"/>
      <c r="J255" s="100"/>
      <c r="K255" s="49">
        <v>1</v>
      </c>
      <c r="L255" s="48">
        <v>850</v>
      </c>
      <c r="M255" s="118">
        <v>850</v>
      </c>
      <c r="N255" s="79"/>
      <c r="O255" s="79"/>
      <c r="P255" s="79"/>
      <c r="Q255" s="79"/>
      <c r="R255" s="79"/>
      <c r="S255" s="8"/>
      <c r="T255" s="8"/>
      <c r="U255" s="8"/>
      <c r="V255" s="8"/>
      <c r="W255" s="8"/>
      <c r="X255" s="8"/>
      <c r="Y255" s="8"/>
      <c r="Z255" s="8"/>
      <c r="AA255" s="8"/>
      <c r="AB255" s="8"/>
    </row>
    <row r="256" spans="1:28" ht="20.399999999999999" x14ac:dyDescent="0.3">
      <c r="A256" s="80"/>
      <c r="B256" s="80"/>
      <c r="C256" s="80"/>
      <c r="D256" s="78" t="s">
        <v>139</v>
      </c>
      <c r="E256" s="117"/>
      <c r="F256" s="117"/>
      <c r="G256" s="117"/>
      <c r="H256" s="100"/>
      <c r="I256" s="100"/>
      <c r="J256" s="100"/>
      <c r="K256" s="100"/>
      <c r="L256" s="100"/>
      <c r="M256" s="119"/>
      <c r="N256" s="79"/>
      <c r="O256" s="79"/>
      <c r="P256" s="79"/>
      <c r="Q256" s="79"/>
      <c r="R256" s="79"/>
      <c r="S256" s="8"/>
      <c r="T256" s="8"/>
      <c r="U256" s="8"/>
      <c r="V256" s="8"/>
      <c r="W256" s="8"/>
      <c r="X256" s="8"/>
      <c r="Y256" s="8"/>
      <c r="Z256" s="8"/>
      <c r="AA256" s="8"/>
      <c r="AB256" s="8"/>
    </row>
    <row r="257" spans="1:28" ht="15.75" customHeight="1" x14ac:dyDescent="0.3">
      <c r="A257" s="76" t="s">
        <v>140</v>
      </c>
      <c r="B257" s="77" t="s">
        <v>24</v>
      </c>
      <c r="C257" s="77" t="s">
        <v>134</v>
      </c>
      <c r="D257" s="78" t="s">
        <v>141</v>
      </c>
      <c r="E257" s="117"/>
      <c r="F257" s="117"/>
      <c r="G257" s="117"/>
      <c r="H257" s="100"/>
      <c r="I257" s="100"/>
      <c r="J257" s="100"/>
      <c r="K257" s="49">
        <v>1</v>
      </c>
      <c r="L257" s="48">
        <v>1000</v>
      </c>
      <c r="M257" s="118">
        <v>1000</v>
      </c>
      <c r="N257" s="79"/>
      <c r="O257" s="79"/>
      <c r="P257" s="79"/>
      <c r="Q257" s="79"/>
      <c r="R257" s="79"/>
      <c r="S257" s="8"/>
      <c r="T257" s="8"/>
      <c r="U257" s="8"/>
      <c r="V257" s="8"/>
      <c r="W257" s="8"/>
      <c r="X257" s="8"/>
      <c r="Y257" s="8"/>
      <c r="Z257" s="8"/>
      <c r="AA257" s="8"/>
      <c r="AB257" s="8"/>
    </row>
    <row r="258" spans="1:28" ht="20.399999999999999" x14ac:dyDescent="0.3">
      <c r="A258" s="80"/>
      <c r="B258" s="80"/>
      <c r="C258" s="80"/>
      <c r="D258" s="78" t="s">
        <v>142</v>
      </c>
      <c r="E258" s="117"/>
      <c r="F258" s="117"/>
      <c r="G258" s="117"/>
      <c r="H258" s="100"/>
      <c r="I258" s="100"/>
      <c r="J258" s="100"/>
      <c r="K258" s="100"/>
      <c r="L258" s="100"/>
      <c r="M258" s="119"/>
      <c r="N258" s="79"/>
      <c r="O258" s="79"/>
      <c r="P258" s="79"/>
      <c r="Q258" s="79"/>
      <c r="R258" s="79"/>
      <c r="S258" s="8"/>
      <c r="T258" s="8"/>
      <c r="U258" s="8"/>
      <c r="V258" s="8"/>
      <c r="W258" s="8"/>
      <c r="X258" s="8"/>
      <c r="Y258" s="8"/>
      <c r="Z258" s="8"/>
      <c r="AA258" s="8"/>
      <c r="AB258" s="8"/>
    </row>
    <row r="259" spans="1:28" ht="15.75" customHeight="1" x14ac:dyDescent="0.3">
      <c r="A259" s="80"/>
      <c r="B259" s="80"/>
      <c r="C259" s="80"/>
      <c r="D259" s="121" t="s">
        <v>143</v>
      </c>
      <c r="E259" s="79"/>
      <c r="F259" s="117"/>
      <c r="G259" s="117"/>
      <c r="H259" s="100"/>
      <c r="I259" s="100"/>
      <c r="J259" s="100"/>
      <c r="K259" s="100"/>
      <c r="L259" s="100"/>
      <c r="M259" s="119"/>
      <c r="N259" s="79"/>
      <c r="O259" s="79"/>
      <c r="P259" s="79"/>
      <c r="Q259" s="79"/>
      <c r="R259" s="79"/>
      <c r="S259" s="8"/>
      <c r="T259" s="8"/>
      <c r="U259" s="8"/>
      <c r="V259" s="8"/>
      <c r="W259" s="8"/>
      <c r="X259" s="8"/>
      <c r="Y259" s="8"/>
      <c r="Z259" s="8"/>
      <c r="AA259" s="8"/>
      <c r="AB259" s="8"/>
    </row>
    <row r="260" spans="1:28" ht="15.75" customHeight="1" x14ac:dyDescent="0.3">
      <c r="A260" s="76" t="s">
        <v>144</v>
      </c>
      <c r="B260" s="77" t="s">
        <v>24</v>
      </c>
      <c r="C260" s="77" t="s">
        <v>43</v>
      </c>
      <c r="D260" s="78" t="s">
        <v>145</v>
      </c>
      <c r="E260" s="117"/>
      <c r="F260" s="117"/>
      <c r="G260" s="117"/>
      <c r="H260" s="100"/>
      <c r="I260" s="100"/>
      <c r="J260" s="100"/>
      <c r="K260" s="49">
        <v>26</v>
      </c>
      <c r="L260" s="49">
        <v>2.0299999999999998</v>
      </c>
      <c r="M260" s="118">
        <v>52.779999999999994</v>
      </c>
      <c r="N260" s="79"/>
      <c r="O260" s="79"/>
      <c r="P260" s="79"/>
      <c r="Q260" s="79"/>
      <c r="R260" s="79"/>
      <c r="S260" s="8"/>
      <c r="T260" s="8"/>
      <c r="U260" s="8"/>
      <c r="V260" s="8"/>
      <c r="W260" s="8"/>
      <c r="X260" s="8"/>
      <c r="Y260" s="8"/>
      <c r="Z260" s="8"/>
      <c r="AA260" s="8"/>
      <c r="AB260" s="8"/>
    </row>
    <row r="261" spans="1:28" ht="30.6" x14ac:dyDescent="0.3">
      <c r="A261" s="80"/>
      <c r="B261" s="80"/>
      <c r="C261" s="80"/>
      <c r="D261" s="78" t="s">
        <v>146</v>
      </c>
      <c r="E261" s="117"/>
      <c r="F261" s="117"/>
      <c r="G261" s="117"/>
      <c r="H261" s="100"/>
      <c r="I261" s="100"/>
      <c r="J261" s="100"/>
      <c r="K261" s="100"/>
      <c r="L261" s="100"/>
      <c r="M261" s="119"/>
      <c r="N261" s="79"/>
      <c r="O261" s="79"/>
      <c r="P261" s="79"/>
      <c r="Q261" s="79"/>
      <c r="R261" s="79"/>
      <c r="S261" s="8"/>
      <c r="T261" s="8"/>
      <c r="U261" s="8"/>
      <c r="V261" s="8"/>
      <c r="W261" s="8"/>
      <c r="X261" s="8"/>
      <c r="Y261" s="8"/>
      <c r="Z261" s="8"/>
      <c r="AA261" s="8"/>
      <c r="AB261" s="8"/>
    </row>
    <row r="262" spans="1:28" ht="15.75" customHeight="1" x14ac:dyDescent="0.3">
      <c r="A262" s="76" t="s">
        <v>147</v>
      </c>
      <c r="B262" s="77" t="s">
        <v>24</v>
      </c>
      <c r="C262" s="77" t="s">
        <v>25</v>
      </c>
      <c r="D262" s="78" t="s">
        <v>148</v>
      </c>
      <c r="E262" s="117"/>
      <c r="F262" s="117"/>
      <c r="G262" s="117"/>
      <c r="H262" s="100"/>
      <c r="I262" s="100"/>
      <c r="J262" s="100"/>
      <c r="K262" s="49">
        <v>7.4</v>
      </c>
      <c r="L262" s="49">
        <v>21.81</v>
      </c>
      <c r="M262" s="118">
        <v>161.39400000000001</v>
      </c>
      <c r="N262" s="79"/>
      <c r="O262" s="79"/>
      <c r="P262" s="79"/>
      <c r="Q262" s="79"/>
      <c r="R262" s="79"/>
      <c r="S262" s="8"/>
      <c r="T262" s="8"/>
      <c r="U262" s="8"/>
      <c r="V262" s="8"/>
      <c r="W262" s="8"/>
      <c r="X262" s="8"/>
      <c r="Y262" s="8"/>
      <c r="Z262" s="8"/>
      <c r="AA262" s="8"/>
      <c r="AB262" s="8"/>
    </row>
    <row r="263" spans="1:28" ht="20.399999999999999" x14ac:dyDescent="0.3">
      <c r="A263" s="80"/>
      <c r="B263" s="80"/>
      <c r="C263" s="80"/>
      <c r="D263" s="78" t="s">
        <v>149</v>
      </c>
      <c r="E263" s="117"/>
      <c r="F263" s="117"/>
      <c r="G263" s="117"/>
      <c r="H263" s="100"/>
      <c r="I263" s="100"/>
      <c r="J263" s="100"/>
      <c r="K263" s="100"/>
      <c r="L263" s="100"/>
      <c r="M263" s="119"/>
      <c r="N263" s="79"/>
      <c r="O263" s="79"/>
      <c r="P263" s="79"/>
      <c r="Q263" s="79"/>
      <c r="R263" s="79"/>
      <c r="S263" s="8"/>
      <c r="T263" s="8"/>
      <c r="U263" s="8"/>
      <c r="V263" s="8"/>
      <c r="W263" s="8"/>
      <c r="X263" s="8"/>
      <c r="Y263" s="8"/>
      <c r="Z263" s="8"/>
      <c r="AA263" s="8"/>
      <c r="AB263" s="8"/>
    </row>
    <row r="264" spans="1:28" ht="15.75" customHeight="1" x14ac:dyDescent="0.3">
      <c r="A264" s="80"/>
      <c r="B264" s="80"/>
      <c r="C264" s="80"/>
      <c r="D264" s="121" t="s">
        <v>150</v>
      </c>
      <c r="E264" s="48">
        <v>2</v>
      </c>
      <c r="F264" s="48">
        <v>4</v>
      </c>
      <c r="G264" s="49">
        <v>0.4</v>
      </c>
      <c r="H264" s="49">
        <v>0</v>
      </c>
      <c r="I264" s="49">
        <v>3.2</v>
      </c>
      <c r="J264" s="79"/>
      <c r="K264" s="100"/>
      <c r="L264" s="100"/>
      <c r="M264" s="119"/>
      <c r="N264" s="79"/>
      <c r="O264" s="79"/>
      <c r="P264" s="79"/>
      <c r="Q264" s="79"/>
      <c r="R264" s="79"/>
      <c r="S264" s="8"/>
      <c r="T264" s="8"/>
      <c r="U264" s="8"/>
      <c r="V264" s="8"/>
      <c r="W264" s="8"/>
      <c r="X264" s="8"/>
      <c r="Y264" s="8"/>
      <c r="Z264" s="8"/>
      <c r="AA264" s="8"/>
      <c r="AB264" s="8"/>
    </row>
    <row r="265" spans="1:28" ht="15.75" customHeight="1" x14ac:dyDescent="0.3">
      <c r="A265" s="80"/>
      <c r="B265" s="80"/>
      <c r="C265" s="80"/>
      <c r="D265" s="121" t="s">
        <v>151</v>
      </c>
      <c r="E265" s="48">
        <v>1</v>
      </c>
      <c r="F265" s="48">
        <v>1.5</v>
      </c>
      <c r="G265" s="49">
        <v>0</v>
      </c>
      <c r="H265" s="49">
        <v>0</v>
      </c>
      <c r="I265" s="49">
        <v>1.5</v>
      </c>
      <c r="J265" s="79"/>
      <c r="K265" s="100"/>
      <c r="L265" s="100"/>
      <c r="M265" s="119"/>
      <c r="N265" s="79"/>
      <c r="O265" s="79"/>
      <c r="P265" s="79"/>
      <c r="Q265" s="79"/>
      <c r="R265" s="79"/>
      <c r="S265" s="8"/>
      <c r="T265" s="8"/>
      <c r="U265" s="8"/>
      <c r="V265" s="8"/>
      <c r="W265" s="8"/>
      <c r="X265" s="8"/>
      <c r="Y265" s="8"/>
      <c r="Z265" s="8"/>
      <c r="AA265" s="8"/>
      <c r="AB265" s="8"/>
    </row>
    <row r="266" spans="1:28" ht="15.75" customHeight="1" x14ac:dyDescent="0.3">
      <c r="A266" s="80"/>
      <c r="B266" s="80"/>
      <c r="C266" s="80"/>
      <c r="D266" s="121" t="s">
        <v>152</v>
      </c>
      <c r="E266" s="48">
        <v>1</v>
      </c>
      <c r="F266" s="48">
        <v>1.2</v>
      </c>
      <c r="G266" s="49">
        <v>0</v>
      </c>
      <c r="H266" s="49">
        <v>0</v>
      </c>
      <c r="I266" s="49">
        <v>1.2</v>
      </c>
      <c r="J266" s="79"/>
      <c r="K266" s="100"/>
      <c r="L266" s="100"/>
      <c r="M266" s="119"/>
      <c r="N266" s="79"/>
      <c r="O266" s="79"/>
      <c r="P266" s="79"/>
      <c r="Q266" s="79"/>
      <c r="R266" s="79"/>
      <c r="S266" s="8"/>
      <c r="T266" s="8"/>
      <c r="U266" s="8"/>
      <c r="V266" s="8"/>
      <c r="W266" s="8"/>
      <c r="X266" s="8"/>
      <c r="Y266" s="8"/>
      <c r="Z266" s="8"/>
      <c r="AA266" s="8"/>
      <c r="AB266" s="8"/>
    </row>
    <row r="267" spans="1:28" ht="15.75" customHeight="1" x14ac:dyDescent="0.3">
      <c r="A267" s="80"/>
      <c r="B267" s="80"/>
      <c r="C267" s="80"/>
      <c r="D267" s="121" t="s">
        <v>153</v>
      </c>
      <c r="E267" s="48">
        <v>1</v>
      </c>
      <c r="F267" s="48">
        <v>1.5</v>
      </c>
      <c r="G267" s="49">
        <v>0</v>
      </c>
      <c r="H267" s="49">
        <v>0</v>
      </c>
      <c r="I267" s="49">
        <v>1.5</v>
      </c>
      <c r="J267" s="79"/>
      <c r="K267" s="100"/>
      <c r="L267" s="100"/>
      <c r="M267" s="119"/>
      <c r="N267" s="79"/>
      <c r="O267" s="79"/>
      <c r="P267" s="79"/>
      <c r="Q267" s="79"/>
      <c r="R267" s="79"/>
      <c r="S267" s="8"/>
      <c r="T267" s="8"/>
      <c r="U267" s="8"/>
      <c r="V267" s="8"/>
      <c r="W267" s="8"/>
      <c r="X267" s="8"/>
      <c r="Y267" s="8"/>
      <c r="Z267" s="8"/>
      <c r="AA267" s="8"/>
      <c r="AB267" s="8"/>
    </row>
    <row r="268" spans="1:28" ht="15.75" customHeight="1" x14ac:dyDescent="0.3">
      <c r="A268" s="76" t="s">
        <v>154</v>
      </c>
      <c r="B268" s="77" t="s">
        <v>24</v>
      </c>
      <c r="C268" s="77" t="s">
        <v>25</v>
      </c>
      <c r="D268" s="78" t="s">
        <v>155</v>
      </c>
      <c r="E268" s="117"/>
      <c r="F268" s="117"/>
      <c r="G268" s="117"/>
      <c r="H268" s="100"/>
      <c r="I268" s="100"/>
      <c r="J268" s="100"/>
      <c r="K268" s="49">
        <v>7.4</v>
      </c>
      <c r="L268" s="49">
        <v>15.89</v>
      </c>
      <c r="M268" s="118">
        <v>117.58600000000001</v>
      </c>
      <c r="N268" s="79"/>
      <c r="O268" s="79"/>
      <c r="P268" s="79"/>
      <c r="Q268" s="79"/>
      <c r="R268" s="79"/>
      <c r="S268" s="8"/>
      <c r="T268" s="8"/>
      <c r="U268" s="8"/>
      <c r="V268" s="8"/>
      <c r="W268" s="8"/>
      <c r="X268" s="8"/>
      <c r="Y268" s="8"/>
      <c r="Z268" s="8"/>
      <c r="AA268" s="8"/>
      <c r="AB268" s="8"/>
    </row>
    <row r="269" spans="1:28" ht="15.75" customHeight="1" x14ac:dyDescent="0.3">
      <c r="A269" s="80"/>
      <c r="B269" s="80"/>
      <c r="C269" s="80"/>
      <c r="D269" s="78" t="s">
        <v>156</v>
      </c>
      <c r="E269" s="117"/>
      <c r="F269" s="117"/>
      <c r="G269" s="117"/>
      <c r="H269" s="100"/>
      <c r="I269" s="100"/>
      <c r="J269" s="100"/>
      <c r="K269" s="100"/>
      <c r="L269" s="100"/>
      <c r="M269" s="119"/>
      <c r="N269" s="79"/>
      <c r="O269" s="79"/>
      <c r="P269" s="79"/>
      <c r="Q269" s="79"/>
      <c r="R269" s="79"/>
      <c r="S269" s="8"/>
      <c r="T269" s="8"/>
      <c r="U269" s="8"/>
      <c r="V269" s="8"/>
      <c r="W269" s="8"/>
      <c r="X269" s="8"/>
      <c r="Y269" s="8"/>
      <c r="Z269" s="8"/>
      <c r="AA269" s="8"/>
      <c r="AB269" s="8"/>
    </row>
    <row r="270" spans="1:28" ht="15.75" customHeight="1" x14ac:dyDescent="0.3">
      <c r="A270" s="108" t="s">
        <v>157</v>
      </c>
      <c r="B270" s="108" t="s">
        <v>20</v>
      </c>
      <c r="C270" s="107"/>
      <c r="D270" s="113" t="s">
        <v>158</v>
      </c>
      <c r="E270" s="114"/>
      <c r="F270" s="114"/>
      <c r="G270" s="114"/>
      <c r="H270" s="115"/>
      <c r="I270" s="115"/>
      <c r="J270" s="115"/>
      <c r="K270" s="115"/>
      <c r="L270" s="114"/>
      <c r="M270" s="109">
        <v>3098.6104999999998</v>
      </c>
      <c r="N270" s="79"/>
      <c r="O270" s="79"/>
      <c r="P270" s="79"/>
      <c r="Q270" s="79"/>
      <c r="R270" s="79"/>
      <c r="S270" s="8"/>
      <c r="T270" s="8"/>
      <c r="U270" s="8"/>
      <c r="V270" s="8"/>
      <c r="W270" s="8"/>
      <c r="X270" s="8"/>
      <c r="Y270" s="8"/>
      <c r="Z270" s="8"/>
      <c r="AA270" s="8"/>
      <c r="AB270" s="8"/>
    </row>
    <row r="271" spans="1:28" ht="15.75" customHeight="1" x14ac:dyDescent="0.3">
      <c r="A271" s="76" t="s">
        <v>159</v>
      </c>
      <c r="B271" s="77" t="s">
        <v>24</v>
      </c>
      <c r="C271" s="77" t="s">
        <v>50</v>
      </c>
      <c r="D271" s="78" t="s">
        <v>160</v>
      </c>
      <c r="E271" s="117"/>
      <c r="F271" s="117"/>
      <c r="G271" s="117"/>
      <c r="H271" s="100"/>
      <c r="I271" s="100"/>
      <c r="J271" s="100"/>
      <c r="K271" s="49">
        <v>12.09</v>
      </c>
      <c r="L271" s="49">
        <v>13.25</v>
      </c>
      <c r="M271" s="118">
        <v>160.1925</v>
      </c>
      <c r="N271" s="79"/>
      <c r="O271" s="79"/>
      <c r="P271" s="79"/>
      <c r="Q271" s="79"/>
      <c r="R271" s="79"/>
      <c r="S271" s="8"/>
      <c r="T271" s="8"/>
      <c r="U271" s="8"/>
      <c r="V271" s="8"/>
      <c r="W271" s="8"/>
      <c r="X271" s="8"/>
      <c r="Y271" s="8"/>
      <c r="Z271" s="8"/>
      <c r="AA271" s="8"/>
      <c r="AB271" s="8"/>
    </row>
    <row r="272" spans="1:28" ht="20.399999999999999" x14ac:dyDescent="0.3">
      <c r="A272" s="80"/>
      <c r="B272" s="80"/>
      <c r="C272" s="80"/>
      <c r="D272" s="78" t="s">
        <v>161</v>
      </c>
      <c r="E272" s="117"/>
      <c r="F272" s="117"/>
      <c r="G272" s="117"/>
      <c r="H272" s="100"/>
      <c r="I272" s="100"/>
      <c r="J272" s="100"/>
      <c r="K272" s="100"/>
      <c r="L272" s="100"/>
      <c r="M272" s="119"/>
      <c r="N272" s="79"/>
      <c r="O272" s="79"/>
      <c r="P272" s="79"/>
      <c r="Q272" s="79"/>
      <c r="R272" s="79"/>
      <c r="S272" s="8"/>
      <c r="T272" s="8"/>
      <c r="U272" s="8"/>
      <c r="V272" s="8"/>
      <c r="W272" s="8"/>
      <c r="X272" s="8"/>
      <c r="Y272" s="8"/>
      <c r="Z272" s="8"/>
      <c r="AA272" s="8"/>
      <c r="AB272" s="8"/>
    </row>
    <row r="273" spans="1:28" ht="15.75" customHeight="1" x14ac:dyDescent="0.3">
      <c r="A273" s="80"/>
      <c r="B273" s="80"/>
      <c r="C273" s="80"/>
      <c r="D273" s="121" t="s">
        <v>162</v>
      </c>
      <c r="E273" s="117"/>
      <c r="F273" s="117"/>
      <c r="G273" s="100"/>
      <c r="H273" s="100"/>
      <c r="I273" s="49">
        <v>55.13</v>
      </c>
      <c r="J273" s="79"/>
      <c r="K273" s="100"/>
      <c r="L273" s="100"/>
      <c r="M273" s="119"/>
      <c r="N273" s="79"/>
      <c r="O273" s="79"/>
      <c r="P273" s="79"/>
      <c r="Q273" s="79"/>
      <c r="R273" s="79"/>
      <c r="S273" s="8"/>
      <c r="T273" s="8"/>
      <c r="U273" s="8"/>
      <c r="V273" s="8"/>
      <c r="W273" s="8"/>
      <c r="X273" s="8"/>
      <c r="Y273" s="8"/>
      <c r="Z273" s="8"/>
      <c r="AA273" s="8"/>
      <c r="AB273" s="8"/>
    </row>
    <row r="274" spans="1:28" ht="15.75" customHeight="1" x14ac:dyDescent="0.3">
      <c r="A274" s="80"/>
      <c r="B274" s="80"/>
      <c r="C274" s="80"/>
      <c r="D274" s="121" t="s">
        <v>163</v>
      </c>
      <c r="E274" s="117"/>
      <c r="F274" s="117"/>
      <c r="G274" s="100"/>
      <c r="H274" s="100"/>
      <c r="I274" s="49">
        <v>5.36</v>
      </c>
      <c r="J274" s="79"/>
      <c r="K274" s="100"/>
      <c r="L274" s="100"/>
      <c r="M274" s="119"/>
      <c r="N274" s="79"/>
      <c r="O274" s="79"/>
      <c r="P274" s="79"/>
      <c r="Q274" s="79"/>
      <c r="R274" s="79"/>
      <c r="S274" s="8"/>
      <c r="T274" s="8"/>
      <c r="U274" s="8"/>
      <c r="V274" s="8"/>
      <c r="W274" s="8"/>
      <c r="X274" s="8"/>
      <c r="Y274" s="8"/>
      <c r="Z274" s="8"/>
      <c r="AA274" s="8"/>
      <c r="AB274" s="8"/>
    </row>
    <row r="275" spans="1:28" ht="15.75" customHeight="1" x14ac:dyDescent="0.3">
      <c r="A275" s="76" t="s">
        <v>164</v>
      </c>
      <c r="B275" s="77" t="s">
        <v>24</v>
      </c>
      <c r="C275" s="77" t="s">
        <v>50</v>
      </c>
      <c r="D275" s="78" t="s">
        <v>165</v>
      </c>
      <c r="E275" s="117"/>
      <c r="F275" s="117"/>
      <c r="G275" s="117"/>
      <c r="H275" s="100"/>
      <c r="I275" s="100"/>
      <c r="J275" s="100"/>
      <c r="K275" s="49">
        <v>5.36</v>
      </c>
      <c r="L275" s="49">
        <v>5.3</v>
      </c>
      <c r="M275" s="118">
        <v>28.408000000000001</v>
      </c>
      <c r="N275" s="79"/>
      <c r="O275" s="79"/>
      <c r="P275" s="79"/>
      <c r="Q275" s="79"/>
      <c r="R275" s="79"/>
      <c r="S275" s="8"/>
      <c r="T275" s="8"/>
      <c r="U275" s="8"/>
      <c r="V275" s="8"/>
      <c r="W275" s="8"/>
      <c r="X275" s="8"/>
      <c r="Y275" s="8"/>
      <c r="Z275" s="8"/>
      <c r="AA275" s="8"/>
      <c r="AB275" s="8"/>
    </row>
    <row r="276" spans="1:28" ht="20.399999999999999" x14ac:dyDescent="0.3">
      <c r="A276" s="80"/>
      <c r="B276" s="80"/>
      <c r="C276" s="80"/>
      <c r="D276" s="78" t="s">
        <v>166</v>
      </c>
      <c r="E276" s="117"/>
      <c r="F276" s="117"/>
      <c r="G276" s="117"/>
      <c r="H276" s="100"/>
      <c r="I276" s="100"/>
      <c r="J276" s="100"/>
      <c r="K276" s="100"/>
      <c r="L276" s="100"/>
      <c r="M276" s="119"/>
      <c r="N276" s="79"/>
      <c r="O276" s="79"/>
      <c r="P276" s="79"/>
      <c r="Q276" s="79"/>
      <c r="R276" s="79"/>
      <c r="S276" s="8"/>
      <c r="T276" s="8"/>
      <c r="U276" s="8"/>
      <c r="V276" s="8"/>
      <c r="W276" s="8"/>
      <c r="X276" s="8"/>
      <c r="Y276" s="8"/>
      <c r="Z276" s="8"/>
      <c r="AA276" s="8"/>
      <c r="AB276" s="8"/>
    </row>
    <row r="277" spans="1:28" ht="14.4" x14ac:dyDescent="0.3">
      <c r="A277" s="80"/>
      <c r="B277" s="80"/>
      <c r="C277" s="80"/>
      <c r="D277" s="121" t="s">
        <v>167</v>
      </c>
      <c r="E277" s="117"/>
      <c r="F277" s="117"/>
      <c r="G277" s="100"/>
      <c r="H277" s="100"/>
      <c r="I277" s="49">
        <v>63.25</v>
      </c>
      <c r="J277" s="79"/>
      <c r="K277" s="49">
        <v>63.25</v>
      </c>
      <c r="L277" s="49">
        <v>7.6</v>
      </c>
      <c r="M277" s="118">
        <v>480.7</v>
      </c>
      <c r="N277" s="79"/>
      <c r="O277" s="79"/>
      <c r="P277" s="79"/>
      <c r="Q277" s="79"/>
      <c r="R277" s="79"/>
      <c r="S277" s="8"/>
      <c r="T277" s="8"/>
      <c r="U277" s="8"/>
      <c r="V277" s="8"/>
      <c r="W277" s="8"/>
      <c r="X277" s="8"/>
      <c r="Y277" s="8"/>
      <c r="Z277" s="8"/>
      <c r="AA277" s="8"/>
      <c r="AB277" s="8"/>
    </row>
    <row r="278" spans="1:28" ht="15.75" customHeight="1" x14ac:dyDescent="0.3">
      <c r="A278" s="76" t="s">
        <v>168</v>
      </c>
      <c r="B278" s="77" t="s">
        <v>24</v>
      </c>
      <c r="C278" s="77" t="s">
        <v>50</v>
      </c>
      <c r="D278" s="78" t="s">
        <v>169</v>
      </c>
      <c r="E278" s="117"/>
      <c r="F278" s="117"/>
      <c r="G278" s="117"/>
      <c r="H278" s="100"/>
      <c r="I278" s="100"/>
      <c r="J278" s="100"/>
      <c r="K278" s="49">
        <v>2</v>
      </c>
      <c r="L278" s="49">
        <v>15.9</v>
      </c>
      <c r="M278" s="118">
        <v>31.8</v>
      </c>
      <c r="N278" s="79"/>
      <c r="O278" s="79"/>
      <c r="P278" s="79"/>
      <c r="Q278" s="79"/>
      <c r="R278" s="79"/>
      <c r="S278" s="8"/>
      <c r="T278" s="8"/>
      <c r="U278" s="8"/>
      <c r="V278" s="8"/>
      <c r="W278" s="8"/>
      <c r="X278" s="8"/>
      <c r="Y278" s="8"/>
      <c r="Z278" s="8"/>
      <c r="AA278" s="8"/>
      <c r="AB278" s="8"/>
    </row>
    <row r="279" spans="1:28" ht="20.399999999999999" x14ac:dyDescent="0.3">
      <c r="A279" s="80"/>
      <c r="B279" s="80"/>
      <c r="C279" s="80"/>
      <c r="D279" s="78" t="s">
        <v>170</v>
      </c>
      <c r="E279" s="117"/>
      <c r="F279" s="117"/>
      <c r="G279" s="117"/>
      <c r="H279" s="100"/>
      <c r="I279" s="100"/>
      <c r="J279" s="100"/>
      <c r="K279" s="100"/>
      <c r="L279" s="100"/>
      <c r="M279" s="119"/>
      <c r="N279" s="79"/>
      <c r="O279" s="79"/>
      <c r="P279" s="79"/>
      <c r="Q279" s="79"/>
      <c r="R279" s="79"/>
      <c r="S279" s="8"/>
      <c r="T279" s="8"/>
      <c r="U279" s="8"/>
      <c r="V279" s="8"/>
      <c r="W279" s="8"/>
      <c r="X279" s="8"/>
      <c r="Y279" s="8"/>
      <c r="Z279" s="8"/>
      <c r="AA279" s="8"/>
      <c r="AB279" s="8"/>
    </row>
    <row r="280" spans="1:28" ht="15.75" customHeight="1" x14ac:dyDescent="0.3">
      <c r="A280" s="76" t="s">
        <v>171</v>
      </c>
      <c r="B280" s="77" t="s">
        <v>24</v>
      </c>
      <c r="C280" s="77" t="s">
        <v>33</v>
      </c>
      <c r="D280" s="78" t="s">
        <v>172</v>
      </c>
      <c r="E280" s="117"/>
      <c r="F280" s="117"/>
      <c r="G280" s="117"/>
      <c r="H280" s="100"/>
      <c r="I280" s="100"/>
      <c r="J280" s="100"/>
      <c r="K280" s="49">
        <v>4</v>
      </c>
      <c r="L280" s="49">
        <v>2.02</v>
      </c>
      <c r="M280" s="118">
        <v>8.08</v>
      </c>
      <c r="N280" s="79"/>
      <c r="O280" s="79"/>
      <c r="P280" s="79"/>
      <c r="Q280" s="79"/>
      <c r="R280" s="79"/>
      <c r="S280" s="8"/>
      <c r="T280" s="8"/>
      <c r="U280" s="8"/>
      <c r="V280" s="8"/>
      <c r="W280" s="8"/>
      <c r="X280" s="8"/>
      <c r="Y280" s="8"/>
      <c r="Z280" s="8"/>
      <c r="AA280" s="8"/>
      <c r="AB280" s="8"/>
    </row>
    <row r="281" spans="1:28" ht="15.75" customHeight="1" x14ac:dyDescent="0.3">
      <c r="A281" s="80"/>
      <c r="B281" s="80"/>
      <c r="C281" s="80"/>
      <c r="D281" s="78" t="s">
        <v>173</v>
      </c>
      <c r="E281" s="117"/>
      <c r="F281" s="117"/>
      <c r="G281" s="117"/>
      <c r="H281" s="100"/>
      <c r="I281" s="100"/>
      <c r="J281" s="100"/>
      <c r="K281" s="100"/>
      <c r="L281" s="100"/>
      <c r="M281" s="119"/>
      <c r="N281" s="79"/>
      <c r="O281" s="79"/>
      <c r="P281" s="79"/>
      <c r="Q281" s="79"/>
      <c r="R281" s="79"/>
      <c r="S281" s="8"/>
      <c r="T281" s="8"/>
      <c r="U281" s="8"/>
      <c r="V281" s="8"/>
      <c r="W281" s="8"/>
      <c r="X281" s="8"/>
      <c r="Y281" s="8"/>
      <c r="Z281" s="8"/>
      <c r="AA281" s="8"/>
      <c r="AB281" s="8"/>
    </row>
    <row r="282" spans="1:28" ht="15.75" customHeight="1" x14ac:dyDescent="0.3">
      <c r="A282" s="76" t="s">
        <v>174</v>
      </c>
      <c r="B282" s="77" t="s">
        <v>24</v>
      </c>
      <c r="C282" s="77" t="s">
        <v>43</v>
      </c>
      <c r="D282" s="78" t="s">
        <v>175</v>
      </c>
      <c r="E282" s="117"/>
      <c r="F282" s="117"/>
      <c r="G282" s="117"/>
      <c r="H282" s="100"/>
      <c r="I282" s="100"/>
      <c r="J282" s="100"/>
      <c r="K282" s="49">
        <v>14</v>
      </c>
      <c r="L282" s="49">
        <v>30.21</v>
      </c>
      <c r="M282" s="118">
        <v>422.94</v>
      </c>
      <c r="N282" s="79"/>
      <c r="O282" s="79"/>
      <c r="P282" s="79"/>
      <c r="Q282" s="79"/>
      <c r="R282" s="79"/>
      <c r="S282" s="8"/>
      <c r="T282" s="8"/>
      <c r="U282" s="8"/>
      <c r="V282" s="8"/>
      <c r="W282" s="8"/>
      <c r="X282" s="8"/>
      <c r="Y282" s="8"/>
      <c r="Z282" s="8"/>
      <c r="AA282" s="8"/>
      <c r="AB282" s="8"/>
    </row>
    <row r="283" spans="1:28" ht="20.399999999999999" x14ac:dyDescent="0.3">
      <c r="A283" s="80"/>
      <c r="B283" s="80"/>
      <c r="C283" s="80"/>
      <c r="D283" s="78" t="s">
        <v>176</v>
      </c>
      <c r="E283" s="117"/>
      <c r="F283" s="117"/>
      <c r="G283" s="117"/>
      <c r="H283" s="100"/>
      <c r="I283" s="100"/>
      <c r="J283" s="100"/>
      <c r="K283" s="100"/>
      <c r="L283" s="100"/>
      <c r="M283" s="119"/>
      <c r="N283" s="79"/>
      <c r="O283" s="79"/>
      <c r="P283" s="79"/>
      <c r="Q283" s="79"/>
      <c r="R283" s="79"/>
      <c r="S283" s="8"/>
      <c r="T283" s="8"/>
      <c r="U283" s="8"/>
      <c r="V283" s="8"/>
      <c r="W283" s="8"/>
      <c r="X283" s="8"/>
      <c r="Y283" s="8"/>
      <c r="Z283" s="8"/>
      <c r="AA283" s="8"/>
      <c r="AB283" s="8"/>
    </row>
    <row r="284" spans="1:28" ht="15.75" customHeight="1" x14ac:dyDescent="0.3">
      <c r="A284" s="76" t="s">
        <v>177</v>
      </c>
      <c r="B284" s="122" t="s">
        <v>24</v>
      </c>
      <c r="C284" s="77" t="s">
        <v>43</v>
      </c>
      <c r="D284" s="78" t="s">
        <v>178</v>
      </c>
      <c r="E284" s="117"/>
      <c r="F284" s="117"/>
      <c r="G284" s="117"/>
      <c r="H284" s="100"/>
      <c r="I284" s="100"/>
      <c r="J284" s="100"/>
      <c r="K284" s="49">
        <v>678.1</v>
      </c>
      <c r="L284" s="48">
        <v>2.9</v>
      </c>
      <c r="M284" s="118">
        <v>1966.49</v>
      </c>
      <c r="N284" s="79"/>
      <c r="O284" s="79"/>
      <c r="P284" s="79"/>
      <c r="Q284" s="79"/>
      <c r="R284" s="79"/>
      <c r="S284" s="8"/>
      <c r="T284" s="8"/>
      <c r="U284" s="8"/>
      <c r="V284" s="8"/>
      <c r="W284" s="8"/>
      <c r="X284" s="8"/>
      <c r="Y284" s="8"/>
      <c r="Z284" s="8"/>
      <c r="AA284" s="8"/>
      <c r="AB284" s="8"/>
    </row>
    <row r="285" spans="1:28" ht="15.75" customHeight="1" x14ac:dyDescent="0.3">
      <c r="A285" s="80"/>
      <c r="B285" s="80"/>
      <c r="C285" s="80"/>
      <c r="D285" s="78" t="s">
        <v>179</v>
      </c>
      <c r="E285" s="117"/>
      <c r="F285" s="117"/>
      <c r="G285" s="117"/>
      <c r="H285" s="100"/>
      <c r="I285" s="100"/>
      <c r="J285" s="100"/>
      <c r="K285" s="100"/>
      <c r="L285" s="117"/>
      <c r="M285" s="119"/>
      <c r="N285" s="79"/>
      <c r="O285" s="79"/>
      <c r="P285" s="79"/>
      <c r="Q285" s="79"/>
      <c r="R285" s="79"/>
      <c r="S285" s="8"/>
      <c r="T285" s="8"/>
      <c r="U285" s="8"/>
      <c r="V285" s="8"/>
      <c r="W285" s="8"/>
      <c r="X285" s="8"/>
      <c r="Y285" s="8"/>
      <c r="Z285" s="8"/>
      <c r="AA285" s="8"/>
      <c r="AB285" s="8"/>
    </row>
    <row r="286" spans="1:28" ht="15.75" customHeight="1" x14ac:dyDescent="0.3">
      <c r="A286" s="108" t="s">
        <v>180</v>
      </c>
      <c r="B286" s="108" t="s">
        <v>16</v>
      </c>
      <c r="C286" s="107"/>
      <c r="D286" s="113" t="s">
        <v>181</v>
      </c>
      <c r="E286" s="114"/>
      <c r="F286" s="114"/>
      <c r="G286" s="114"/>
      <c r="H286" s="115"/>
      <c r="I286" s="115"/>
      <c r="J286" s="115"/>
      <c r="K286" s="115"/>
      <c r="L286" s="114"/>
      <c r="M286" s="109">
        <v>30758.17731092437</v>
      </c>
      <c r="N286" s="99"/>
      <c r="O286" s="99"/>
      <c r="P286" s="99">
        <v>30758.180672268911</v>
      </c>
      <c r="Q286" s="79"/>
      <c r="R286" s="79"/>
      <c r="S286" s="8"/>
      <c r="T286" s="8"/>
      <c r="U286" s="8"/>
      <c r="V286" s="8"/>
      <c r="W286" s="8"/>
      <c r="X286" s="8"/>
      <c r="Y286" s="8"/>
      <c r="Z286" s="8"/>
      <c r="AA286" s="8"/>
      <c r="AB286" s="8"/>
    </row>
    <row r="287" spans="1:28" ht="15.75" customHeight="1" x14ac:dyDescent="0.3">
      <c r="A287" s="76" t="s">
        <v>182</v>
      </c>
      <c r="B287" s="77" t="s">
        <v>24</v>
      </c>
      <c r="C287" s="77" t="s">
        <v>33</v>
      </c>
      <c r="D287" s="78" t="s">
        <v>183</v>
      </c>
      <c r="E287" s="117"/>
      <c r="F287" s="117"/>
      <c r="G287" s="117"/>
      <c r="H287" s="100"/>
      <c r="I287" s="100"/>
      <c r="J287" s="100"/>
      <c r="K287" s="49">
        <v>8</v>
      </c>
      <c r="L287" s="146">
        <v>327.73109243697479</v>
      </c>
      <c r="M287" s="146">
        <v>2621.8487394957983</v>
      </c>
      <c r="N287" s="79"/>
      <c r="O287" s="79"/>
      <c r="P287" s="79"/>
      <c r="Q287" s="79"/>
      <c r="R287" s="79"/>
      <c r="S287" s="8"/>
      <c r="T287" s="8"/>
      <c r="U287" s="8"/>
      <c r="V287" s="8"/>
      <c r="W287" s="8"/>
      <c r="X287" s="8"/>
      <c r="Y287" s="8"/>
      <c r="Z287" s="8"/>
      <c r="AA287" s="8"/>
      <c r="AB287" s="8"/>
    </row>
    <row r="288" spans="1:28" ht="51" x14ac:dyDescent="0.3">
      <c r="A288" s="80"/>
      <c r="B288" s="80"/>
      <c r="C288" s="80"/>
      <c r="D288" s="78" t="s">
        <v>184</v>
      </c>
      <c r="E288" s="79"/>
      <c r="F288" s="79"/>
      <c r="G288" s="79"/>
      <c r="H288" s="79"/>
      <c r="I288" s="79"/>
      <c r="J288" s="79"/>
      <c r="K288" s="100"/>
      <c r="L288" s="146" t="s">
        <v>287</v>
      </c>
      <c r="M288" s="146" t="s">
        <v>287</v>
      </c>
      <c r="N288" s="79"/>
      <c r="O288" s="79"/>
      <c r="P288" s="79"/>
      <c r="Q288" s="79"/>
      <c r="R288" s="79"/>
      <c r="S288" s="8"/>
      <c r="T288" s="8"/>
      <c r="U288" s="8"/>
      <c r="V288" s="8"/>
      <c r="W288" s="8"/>
      <c r="X288" s="8"/>
      <c r="Y288" s="8"/>
      <c r="Z288" s="8"/>
      <c r="AA288" s="8"/>
      <c r="AB288" s="8"/>
    </row>
    <row r="289" spans="1:28" ht="15.75" customHeight="1" x14ac:dyDescent="0.3">
      <c r="A289" s="76" t="s">
        <v>185</v>
      </c>
      <c r="B289" s="77" t="s">
        <v>24</v>
      </c>
      <c r="C289" s="77" t="s">
        <v>43</v>
      </c>
      <c r="D289" s="78" t="s">
        <v>186</v>
      </c>
      <c r="E289" s="117"/>
      <c r="F289" s="117"/>
      <c r="G289" s="117"/>
      <c r="H289" s="100"/>
      <c r="I289" s="100"/>
      <c r="J289" s="100"/>
      <c r="K289" s="49">
        <v>335.1</v>
      </c>
      <c r="L289" s="146">
        <v>5.5042016806722689</v>
      </c>
      <c r="M289" s="146">
        <v>1844.4579831932774</v>
      </c>
      <c r="N289" s="79"/>
      <c r="O289" s="79"/>
      <c r="P289" s="79"/>
      <c r="Q289" s="79"/>
      <c r="R289" s="79"/>
      <c r="S289" s="8"/>
      <c r="T289" s="8"/>
      <c r="U289" s="8"/>
      <c r="V289" s="8"/>
      <c r="W289" s="8"/>
      <c r="X289" s="8"/>
      <c r="Y289" s="8"/>
      <c r="Z289" s="8"/>
      <c r="AA289" s="8"/>
      <c r="AB289" s="8"/>
    </row>
    <row r="290" spans="1:28" ht="142.80000000000001" x14ac:dyDescent="0.3">
      <c r="A290" s="100"/>
      <c r="B290" s="100"/>
      <c r="C290" s="100"/>
      <c r="D290" s="78" t="s">
        <v>187</v>
      </c>
      <c r="E290" s="79"/>
      <c r="F290" s="79"/>
      <c r="G290" s="79"/>
      <c r="H290" s="79"/>
      <c r="I290" s="79"/>
      <c r="J290" s="100"/>
      <c r="K290" s="100"/>
      <c r="L290" s="146" t="s">
        <v>287</v>
      </c>
      <c r="M290" s="146" t="s">
        <v>287</v>
      </c>
      <c r="N290" s="79"/>
      <c r="O290" s="79"/>
      <c r="P290" s="79"/>
      <c r="Q290" s="79"/>
      <c r="R290" s="79"/>
      <c r="S290" s="8"/>
      <c r="T290" s="8"/>
      <c r="U290" s="8"/>
      <c r="V290" s="8"/>
      <c r="W290" s="8"/>
      <c r="X290" s="8"/>
      <c r="Y290" s="8"/>
      <c r="Z290" s="8"/>
      <c r="AA290" s="8"/>
      <c r="AB290" s="8"/>
    </row>
    <row r="291" spans="1:28" ht="15.75" customHeight="1" x14ac:dyDescent="0.3">
      <c r="A291" s="76" t="s">
        <v>188</v>
      </c>
      <c r="B291" s="77" t="s">
        <v>24</v>
      </c>
      <c r="C291" s="123" t="s">
        <v>33</v>
      </c>
      <c r="D291" s="78" t="s">
        <v>189</v>
      </c>
      <c r="E291" s="79"/>
      <c r="F291" s="79"/>
      <c r="G291" s="79"/>
      <c r="H291" s="79"/>
      <c r="I291" s="79"/>
      <c r="J291" s="82"/>
      <c r="K291" s="49">
        <v>23</v>
      </c>
      <c r="L291" s="146">
        <v>126.05042016806723</v>
      </c>
      <c r="M291" s="146">
        <v>2899.1596638655465</v>
      </c>
      <c r="N291" s="79"/>
      <c r="O291" s="79"/>
      <c r="P291" s="79"/>
      <c r="Q291" s="79"/>
      <c r="R291" s="79"/>
      <c r="S291" s="8"/>
      <c r="T291" s="8"/>
      <c r="U291" s="8"/>
      <c r="V291" s="8"/>
      <c r="W291" s="8"/>
      <c r="X291" s="8"/>
      <c r="Y291" s="8"/>
      <c r="Z291" s="8"/>
      <c r="AA291" s="8"/>
      <c r="AB291" s="8"/>
    </row>
    <row r="292" spans="1:28" ht="81.599999999999994" x14ac:dyDescent="0.3">
      <c r="A292" s="100"/>
      <c r="B292" s="80"/>
      <c r="C292" s="100"/>
      <c r="D292" s="124" t="s">
        <v>190</v>
      </c>
      <c r="E292" s="79"/>
      <c r="F292" s="79"/>
      <c r="G292" s="79"/>
      <c r="H292" s="79"/>
      <c r="I292" s="79"/>
      <c r="J292" s="82"/>
      <c r="K292" s="81"/>
      <c r="L292" s="146" t="s">
        <v>287</v>
      </c>
      <c r="M292" s="146" t="s">
        <v>287</v>
      </c>
      <c r="N292" s="79"/>
      <c r="O292" s="79"/>
      <c r="P292" s="79"/>
      <c r="Q292" s="79"/>
      <c r="R292" s="79"/>
      <c r="S292" s="8"/>
      <c r="T292" s="8"/>
      <c r="U292" s="8"/>
      <c r="V292" s="8"/>
      <c r="W292" s="8"/>
      <c r="X292" s="8"/>
      <c r="Y292" s="8"/>
      <c r="Z292" s="8"/>
      <c r="AA292" s="8"/>
      <c r="AB292" s="8"/>
    </row>
    <row r="293" spans="1:28" ht="15.75" customHeight="1" x14ac:dyDescent="0.3">
      <c r="A293" s="76" t="s">
        <v>191</v>
      </c>
      <c r="B293" s="77" t="s">
        <v>24</v>
      </c>
      <c r="C293" s="77" t="s">
        <v>43</v>
      </c>
      <c r="D293" s="78" t="s">
        <v>192</v>
      </c>
      <c r="E293" s="79"/>
      <c r="F293" s="79"/>
      <c r="G293" s="79"/>
      <c r="H293" s="79"/>
      <c r="I293" s="79"/>
      <c r="J293" s="79"/>
      <c r="K293" s="49">
        <v>459.1</v>
      </c>
      <c r="L293" s="146">
        <v>10.504201680672269</v>
      </c>
      <c r="M293" s="146">
        <v>4822.4789915966385</v>
      </c>
      <c r="N293" s="79"/>
      <c r="O293" s="79"/>
      <c r="P293" s="79"/>
      <c r="Q293" s="79"/>
      <c r="R293" s="79"/>
      <c r="S293" s="8"/>
      <c r="T293" s="8"/>
      <c r="U293" s="8"/>
      <c r="V293" s="8"/>
      <c r="W293" s="8"/>
      <c r="X293" s="8"/>
      <c r="Y293" s="8"/>
      <c r="Z293" s="8"/>
      <c r="AA293" s="8"/>
      <c r="AB293" s="8"/>
    </row>
    <row r="294" spans="1:28" ht="51" x14ac:dyDescent="0.3">
      <c r="A294" s="100"/>
      <c r="B294" s="100"/>
      <c r="C294" s="100"/>
      <c r="D294" s="124" t="s">
        <v>193</v>
      </c>
      <c r="E294" s="79"/>
      <c r="F294" s="79"/>
      <c r="G294" s="79"/>
      <c r="H294" s="79"/>
      <c r="I294" s="79"/>
      <c r="J294" s="79"/>
      <c r="K294" s="81"/>
      <c r="L294" s="146" t="s">
        <v>287</v>
      </c>
      <c r="M294" s="146" t="s">
        <v>287</v>
      </c>
      <c r="N294" s="79"/>
      <c r="O294" s="79"/>
      <c r="P294" s="79"/>
      <c r="Q294" s="79"/>
      <c r="R294" s="79"/>
      <c r="S294" s="8"/>
      <c r="T294" s="8"/>
      <c r="U294" s="8"/>
      <c r="V294" s="8"/>
      <c r="W294" s="8"/>
      <c r="X294" s="8"/>
      <c r="Y294" s="8"/>
      <c r="Z294" s="8"/>
      <c r="AA294" s="8"/>
      <c r="AB294" s="8"/>
    </row>
    <row r="295" spans="1:28" ht="14.4" x14ac:dyDescent="0.3">
      <c r="A295" s="76" t="s">
        <v>194</v>
      </c>
      <c r="B295" s="77" t="s">
        <v>24</v>
      </c>
      <c r="C295" s="77" t="s">
        <v>43</v>
      </c>
      <c r="D295" s="78" t="s">
        <v>195</v>
      </c>
      <c r="E295" s="79"/>
      <c r="F295" s="79"/>
      <c r="G295" s="79"/>
      <c r="H295" s="79"/>
      <c r="I295" s="79"/>
      <c r="J295" s="79"/>
      <c r="K295" s="49">
        <v>40</v>
      </c>
      <c r="L295" s="146">
        <v>7.1428571428571432</v>
      </c>
      <c r="M295" s="146">
        <v>285.71428571428572</v>
      </c>
      <c r="N295" s="79"/>
      <c r="O295" s="79"/>
      <c r="P295" s="79"/>
      <c r="Q295" s="79"/>
      <c r="R295" s="79"/>
      <c r="S295" s="8"/>
      <c r="T295" s="8"/>
      <c r="U295" s="8"/>
      <c r="V295" s="8"/>
      <c r="W295" s="8"/>
      <c r="X295" s="8"/>
      <c r="Y295" s="8"/>
      <c r="Z295" s="8"/>
      <c r="AA295" s="8"/>
      <c r="AB295" s="8"/>
    </row>
    <row r="296" spans="1:28" ht="51" x14ac:dyDescent="0.3">
      <c r="A296" s="100"/>
      <c r="B296" s="100"/>
      <c r="C296" s="100"/>
      <c r="D296" s="124" t="s">
        <v>196</v>
      </c>
      <c r="E296" s="79"/>
      <c r="F296" s="79"/>
      <c r="G296" s="79"/>
      <c r="H296" s="79"/>
      <c r="I296" s="79"/>
      <c r="J296" s="79"/>
      <c r="K296" s="81"/>
      <c r="L296" s="146" t="s">
        <v>287</v>
      </c>
      <c r="M296" s="146" t="s">
        <v>287</v>
      </c>
      <c r="N296" s="79"/>
      <c r="O296" s="79"/>
      <c r="P296" s="79"/>
      <c r="Q296" s="79"/>
      <c r="R296" s="79"/>
      <c r="S296" s="8"/>
      <c r="T296" s="8"/>
      <c r="U296" s="8"/>
      <c r="V296" s="8"/>
      <c r="W296" s="8"/>
      <c r="X296" s="8"/>
      <c r="Y296" s="8"/>
      <c r="Z296" s="8"/>
      <c r="AA296" s="8"/>
      <c r="AB296" s="8"/>
    </row>
    <row r="297" spans="1:28" ht="14.4" x14ac:dyDescent="0.3">
      <c r="A297" s="76" t="s">
        <v>197</v>
      </c>
      <c r="B297" s="77" t="s">
        <v>24</v>
      </c>
      <c r="C297" s="77" t="s">
        <v>43</v>
      </c>
      <c r="D297" s="78" t="s">
        <v>198</v>
      </c>
      <c r="E297" s="79"/>
      <c r="F297" s="79"/>
      <c r="G297" s="79"/>
      <c r="H297" s="79"/>
      <c r="I297" s="79"/>
      <c r="J297" s="79"/>
      <c r="K297" s="49">
        <v>50</v>
      </c>
      <c r="L297" s="146">
        <v>5.8403361344537821</v>
      </c>
      <c r="M297" s="146">
        <v>292.01680672268913</v>
      </c>
      <c r="N297" s="79"/>
      <c r="O297" s="79"/>
      <c r="P297" s="79"/>
      <c r="Q297" s="79"/>
      <c r="R297" s="79"/>
      <c r="S297" s="8"/>
      <c r="T297" s="8"/>
      <c r="U297" s="8"/>
      <c r="V297" s="8"/>
      <c r="W297" s="8"/>
      <c r="X297" s="8"/>
      <c r="Y297" s="8"/>
      <c r="Z297" s="8"/>
      <c r="AA297" s="8"/>
      <c r="AB297" s="8"/>
    </row>
    <row r="298" spans="1:28" ht="40.799999999999997" x14ac:dyDescent="0.3">
      <c r="A298" s="80"/>
      <c r="B298" s="80"/>
      <c r="C298" s="80"/>
      <c r="D298" s="78" t="s">
        <v>199</v>
      </c>
      <c r="E298" s="79"/>
      <c r="F298" s="79"/>
      <c r="G298" s="79"/>
      <c r="H298" s="79"/>
      <c r="I298" s="79"/>
      <c r="J298" s="79"/>
      <c r="K298" s="125"/>
      <c r="L298" s="146" t="s">
        <v>287</v>
      </c>
      <c r="M298" s="146" t="s">
        <v>287</v>
      </c>
      <c r="N298" s="79"/>
      <c r="O298" s="79"/>
      <c r="P298" s="79"/>
      <c r="Q298" s="79"/>
      <c r="R298" s="79"/>
      <c r="S298" s="8"/>
      <c r="T298" s="8"/>
      <c r="U298" s="8"/>
      <c r="V298" s="8"/>
      <c r="W298" s="8"/>
      <c r="X298" s="8"/>
      <c r="Y298" s="8"/>
      <c r="Z298" s="8"/>
      <c r="AA298" s="8"/>
      <c r="AB298" s="8"/>
    </row>
    <row r="299" spans="1:28" ht="15.75" customHeight="1" x14ac:dyDescent="0.3">
      <c r="A299" s="76" t="s">
        <v>200</v>
      </c>
      <c r="B299" s="77" t="s">
        <v>24</v>
      </c>
      <c r="C299" s="77" t="s">
        <v>43</v>
      </c>
      <c r="D299" s="78" t="s">
        <v>201</v>
      </c>
      <c r="E299" s="79"/>
      <c r="F299" s="79"/>
      <c r="G299" s="79"/>
      <c r="H299" s="79"/>
      <c r="I299" s="79"/>
      <c r="J299" s="79"/>
      <c r="K299" s="49">
        <v>25</v>
      </c>
      <c r="L299" s="146">
        <v>3.151260504201681</v>
      </c>
      <c r="M299" s="146">
        <v>78.781512605042025</v>
      </c>
      <c r="N299" s="79"/>
      <c r="O299" s="79"/>
      <c r="P299" s="79"/>
      <c r="Q299" s="79"/>
      <c r="R299" s="79"/>
      <c r="S299" s="8"/>
      <c r="T299" s="8"/>
      <c r="U299" s="8"/>
      <c r="V299" s="8"/>
      <c r="W299" s="8"/>
      <c r="X299" s="8"/>
      <c r="Y299" s="8"/>
      <c r="Z299" s="8"/>
      <c r="AA299" s="8"/>
      <c r="AB299" s="8"/>
    </row>
    <row r="300" spans="1:28" ht="40.799999999999997" x14ac:dyDescent="0.3">
      <c r="A300" s="79"/>
      <c r="B300" s="100"/>
      <c r="C300" s="100"/>
      <c r="D300" s="124" t="s">
        <v>202</v>
      </c>
      <c r="E300" s="79"/>
      <c r="F300" s="79"/>
      <c r="G300" s="79"/>
      <c r="H300" s="79"/>
      <c r="I300" s="79"/>
      <c r="J300" s="79"/>
      <c r="K300" s="81"/>
      <c r="L300" s="146" t="s">
        <v>287</v>
      </c>
      <c r="M300" s="146" t="s">
        <v>287</v>
      </c>
      <c r="N300" s="79"/>
      <c r="O300" s="79"/>
      <c r="P300" s="79"/>
      <c r="Q300" s="79"/>
      <c r="R300" s="79"/>
      <c r="S300" s="8"/>
      <c r="T300" s="8"/>
      <c r="U300" s="8"/>
      <c r="V300" s="8"/>
      <c r="W300" s="8"/>
      <c r="X300" s="8"/>
      <c r="Y300" s="8"/>
      <c r="Z300" s="8"/>
      <c r="AA300" s="8"/>
      <c r="AB300" s="8"/>
    </row>
    <row r="301" spans="1:28" ht="15.75" customHeight="1" x14ac:dyDescent="0.3">
      <c r="A301" s="76" t="s">
        <v>203</v>
      </c>
      <c r="B301" s="77" t="s">
        <v>24</v>
      </c>
      <c r="C301" s="77" t="s">
        <v>33</v>
      </c>
      <c r="D301" s="78" t="s">
        <v>204</v>
      </c>
      <c r="E301" s="79"/>
      <c r="F301" s="79"/>
      <c r="G301" s="79"/>
      <c r="H301" s="79"/>
      <c r="I301" s="79"/>
      <c r="J301" s="79"/>
      <c r="K301" s="49">
        <v>1</v>
      </c>
      <c r="L301" s="146">
        <v>134.11764705882354</v>
      </c>
      <c r="M301" s="146">
        <v>134.11764705882354</v>
      </c>
      <c r="N301" s="79"/>
      <c r="O301" s="79"/>
      <c r="P301" s="79"/>
      <c r="Q301" s="79"/>
      <c r="R301" s="79"/>
      <c r="S301" s="8"/>
      <c r="T301" s="8"/>
      <c r="U301" s="8"/>
      <c r="V301" s="8"/>
      <c r="W301" s="8"/>
      <c r="X301" s="8"/>
      <c r="Y301" s="8"/>
      <c r="Z301" s="8"/>
      <c r="AA301" s="8"/>
      <c r="AB301" s="8"/>
    </row>
    <row r="302" spans="1:28" ht="91.8" x14ac:dyDescent="0.3">
      <c r="A302" s="80"/>
      <c r="B302" s="80"/>
      <c r="C302" s="80"/>
      <c r="D302" s="78" t="s">
        <v>265</v>
      </c>
      <c r="E302" s="79"/>
      <c r="F302" s="79"/>
      <c r="G302" s="79"/>
      <c r="H302" s="79"/>
      <c r="I302" s="79"/>
      <c r="J302" s="79"/>
      <c r="K302" s="125"/>
      <c r="L302" s="146" t="s">
        <v>287</v>
      </c>
      <c r="M302" s="146" t="s">
        <v>287</v>
      </c>
      <c r="N302" s="79"/>
      <c r="O302" s="79"/>
      <c r="P302" s="79"/>
      <c r="Q302" s="79"/>
      <c r="R302" s="79"/>
      <c r="S302" s="8"/>
      <c r="T302" s="8"/>
      <c r="U302" s="8"/>
      <c r="V302" s="8"/>
      <c r="W302" s="8"/>
      <c r="X302" s="8"/>
      <c r="Y302" s="8"/>
      <c r="Z302" s="8"/>
      <c r="AA302" s="8"/>
      <c r="AB302" s="8"/>
    </row>
    <row r="303" spans="1:28" ht="15.75" customHeight="1" x14ac:dyDescent="0.3">
      <c r="A303" s="76" t="s">
        <v>206</v>
      </c>
      <c r="B303" s="77" t="s">
        <v>24</v>
      </c>
      <c r="C303" s="77" t="s">
        <v>33</v>
      </c>
      <c r="D303" s="78" t="s">
        <v>207</v>
      </c>
      <c r="E303" s="79"/>
      <c r="F303" s="79"/>
      <c r="G303" s="79"/>
      <c r="H303" s="79"/>
      <c r="I303" s="79"/>
      <c r="J303" s="79"/>
      <c r="K303" s="49">
        <v>1</v>
      </c>
      <c r="L303" s="146">
        <v>213.109243697479</v>
      </c>
      <c r="M303" s="146">
        <v>213.109243697479</v>
      </c>
      <c r="N303" s="79"/>
      <c r="O303" s="79"/>
      <c r="P303" s="79"/>
      <c r="Q303" s="79"/>
      <c r="R303" s="79"/>
      <c r="S303" s="8"/>
      <c r="T303" s="8"/>
      <c r="U303" s="8"/>
      <c r="V303" s="8"/>
      <c r="W303" s="8"/>
      <c r="X303" s="8"/>
      <c r="Y303" s="8"/>
      <c r="Z303" s="8"/>
      <c r="AA303" s="8"/>
      <c r="AB303" s="8"/>
    </row>
    <row r="304" spans="1:28" ht="91.8" x14ac:dyDescent="0.3">
      <c r="A304" s="80"/>
      <c r="B304" s="80"/>
      <c r="C304" s="80"/>
      <c r="D304" s="78" t="s">
        <v>208</v>
      </c>
      <c r="E304" s="79"/>
      <c r="F304" s="79"/>
      <c r="G304" s="79"/>
      <c r="H304" s="79"/>
      <c r="I304" s="79"/>
      <c r="J304" s="79"/>
      <c r="K304" s="125"/>
      <c r="L304" s="146" t="s">
        <v>287</v>
      </c>
      <c r="M304" s="146" t="s">
        <v>287</v>
      </c>
      <c r="N304" s="79"/>
      <c r="O304" s="79"/>
      <c r="P304" s="79"/>
      <c r="Q304" s="79"/>
      <c r="R304" s="79"/>
      <c r="S304" s="8"/>
      <c r="T304" s="8"/>
      <c r="U304" s="8"/>
      <c r="V304" s="8"/>
      <c r="W304" s="8"/>
      <c r="X304" s="8"/>
      <c r="Y304" s="8"/>
      <c r="Z304" s="8"/>
      <c r="AA304" s="8"/>
      <c r="AB304" s="8"/>
    </row>
    <row r="305" spans="1:28" ht="15.75" customHeight="1" x14ac:dyDescent="0.3">
      <c r="A305" s="76" t="s">
        <v>209</v>
      </c>
      <c r="B305" s="77" t="s">
        <v>24</v>
      </c>
      <c r="C305" s="77" t="s">
        <v>33</v>
      </c>
      <c r="D305" s="78" t="s">
        <v>210</v>
      </c>
      <c r="E305" s="79"/>
      <c r="F305" s="79"/>
      <c r="G305" s="79"/>
      <c r="H305" s="79"/>
      <c r="I305" s="79"/>
      <c r="J305" s="79"/>
      <c r="K305" s="49">
        <v>17</v>
      </c>
      <c r="L305" s="146">
        <v>173.69747899159663</v>
      </c>
      <c r="M305" s="146">
        <v>2952.8571428571427</v>
      </c>
      <c r="N305" s="79"/>
      <c r="O305" s="79"/>
      <c r="P305" s="79"/>
      <c r="Q305" s="79"/>
      <c r="R305" s="79"/>
      <c r="S305" s="8"/>
      <c r="T305" s="8"/>
      <c r="U305" s="8"/>
      <c r="V305" s="8"/>
      <c r="W305" s="8"/>
      <c r="X305" s="8"/>
      <c r="Y305" s="8"/>
      <c r="Z305" s="8"/>
      <c r="AA305" s="8"/>
      <c r="AB305" s="8"/>
    </row>
    <row r="306" spans="1:28" ht="91.8" x14ac:dyDescent="0.3">
      <c r="A306" s="80"/>
      <c r="B306" s="80"/>
      <c r="C306" s="80"/>
      <c r="D306" s="78" t="s">
        <v>211</v>
      </c>
      <c r="E306" s="79"/>
      <c r="F306" s="79"/>
      <c r="G306" s="79"/>
      <c r="H306" s="79"/>
      <c r="I306" s="79"/>
      <c r="J306" s="79"/>
      <c r="K306" s="125"/>
      <c r="L306" s="146" t="s">
        <v>287</v>
      </c>
      <c r="M306" s="146" t="s">
        <v>287</v>
      </c>
      <c r="N306" s="79"/>
      <c r="O306" s="79"/>
      <c r="P306" s="79"/>
      <c r="Q306" s="79"/>
      <c r="R306" s="79"/>
      <c r="S306" s="8"/>
      <c r="T306" s="8"/>
      <c r="U306" s="8"/>
      <c r="V306" s="8"/>
      <c r="W306" s="8"/>
      <c r="X306" s="8"/>
      <c r="Y306" s="8"/>
      <c r="Z306" s="8"/>
      <c r="AA306" s="8"/>
      <c r="AB306" s="8"/>
    </row>
    <row r="307" spans="1:28" ht="15.75" customHeight="1" x14ac:dyDescent="0.3">
      <c r="A307" s="76" t="s">
        <v>212</v>
      </c>
      <c r="B307" s="77" t="s">
        <v>24</v>
      </c>
      <c r="C307" s="77" t="s">
        <v>33</v>
      </c>
      <c r="D307" s="78" t="s">
        <v>213</v>
      </c>
      <c r="E307" s="79"/>
      <c r="F307" s="79"/>
      <c r="G307" s="79"/>
      <c r="H307" s="79"/>
      <c r="I307" s="79"/>
      <c r="J307" s="79"/>
      <c r="K307" s="49">
        <v>23</v>
      </c>
      <c r="L307" s="146">
        <v>113.44537815126051</v>
      </c>
      <c r="M307" s="146">
        <v>2609.2436974789916</v>
      </c>
      <c r="N307" s="79"/>
      <c r="O307" s="79"/>
      <c r="P307" s="79"/>
      <c r="Q307" s="79"/>
      <c r="R307" s="79"/>
      <c r="S307" s="8"/>
      <c r="T307" s="8"/>
      <c r="U307" s="8"/>
      <c r="V307" s="8"/>
      <c r="W307" s="8"/>
      <c r="X307" s="8"/>
      <c r="Y307" s="8"/>
      <c r="Z307" s="8"/>
      <c r="AA307" s="8"/>
      <c r="AB307" s="8"/>
    </row>
    <row r="308" spans="1:28" ht="40.799999999999997" x14ac:dyDescent="0.3">
      <c r="A308" s="80"/>
      <c r="B308" s="80"/>
      <c r="C308" s="80"/>
      <c r="D308" s="78" t="s">
        <v>214</v>
      </c>
      <c r="E308" s="79"/>
      <c r="F308" s="79"/>
      <c r="G308" s="79"/>
      <c r="H308" s="79"/>
      <c r="I308" s="79"/>
      <c r="J308" s="79"/>
      <c r="K308" s="125"/>
      <c r="L308" s="146" t="s">
        <v>287</v>
      </c>
      <c r="M308" s="146" t="s">
        <v>287</v>
      </c>
      <c r="N308" s="79"/>
      <c r="O308" s="79"/>
      <c r="P308" s="79"/>
      <c r="Q308" s="79"/>
      <c r="R308" s="79"/>
      <c r="S308" s="8"/>
      <c r="T308" s="8"/>
      <c r="U308" s="8"/>
      <c r="V308" s="8"/>
      <c r="W308" s="8"/>
      <c r="X308" s="8"/>
      <c r="Y308" s="8"/>
      <c r="Z308" s="8"/>
      <c r="AA308" s="8"/>
      <c r="AB308" s="8"/>
    </row>
    <row r="309" spans="1:28" ht="15.75" customHeight="1" x14ac:dyDescent="0.3">
      <c r="A309" s="76" t="s">
        <v>215</v>
      </c>
      <c r="B309" s="77" t="s">
        <v>24</v>
      </c>
      <c r="C309" s="77" t="s">
        <v>33</v>
      </c>
      <c r="D309" s="78" t="s">
        <v>216</v>
      </c>
      <c r="E309" s="79"/>
      <c r="F309" s="79"/>
      <c r="G309" s="79"/>
      <c r="H309" s="79"/>
      <c r="I309" s="79"/>
      <c r="J309" s="79"/>
      <c r="K309" s="49">
        <v>22</v>
      </c>
      <c r="L309" s="146">
        <v>60.260504201680668</v>
      </c>
      <c r="M309" s="146">
        <v>1325.7310924369747</v>
      </c>
      <c r="N309" s="79"/>
      <c r="O309" s="79"/>
      <c r="P309" s="79"/>
      <c r="Q309" s="79"/>
      <c r="R309" s="79"/>
      <c r="S309" s="8"/>
      <c r="T309" s="8"/>
      <c r="U309" s="8"/>
      <c r="V309" s="8"/>
      <c r="W309" s="8"/>
      <c r="X309" s="8"/>
      <c r="Y309" s="8"/>
      <c r="Z309" s="8"/>
      <c r="AA309" s="8"/>
      <c r="AB309" s="8"/>
    </row>
    <row r="310" spans="1:28" ht="51" x14ac:dyDescent="0.3">
      <c r="A310" s="80"/>
      <c r="B310" s="80"/>
      <c r="C310" s="80"/>
      <c r="D310" s="78" t="s">
        <v>217</v>
      </c>
      <c r="E310" s="79"/>
      <c r="F310" s="79"/>
      <c r="G310" s="79"/>
      <c r="H310" s="79"/>
      <c r="I310" s="79"/>
      <c r="J310" s="79"/>
      <c r="K310" s="125"/>
      <c r="L310" s="146" t="s">
        <v>287</v>
      </c>
      <c r="M310" s="146" t="s">
        <v>287</v>
      </c>
      <c r="N310" s="79"/>
      <c r="O310" s="79"/>
      <c r="P310" s="79"/>
      <c r="Q310" s="79"/>
      <c r="R310" s="79"/>
      <c r="S310" s="8"/>
      <c r="T310" s="8"/>
      <c r="U310" s="8"/>
      <c r="V310" s="8"/>
      <c r="W310" s="8"/>
      <c r="X310" s="8"/>
      <c r="Y310" s="8"/>
      <c r="Z310" s="8"/>
      <c r="AA310" s="8"/>
      <c r="AB310" s="8"/>
    </row>
    <row r="311" spans="1:28" ht="15.75" customHeight="1" x14ac:dyDescent="0.3">
      <c r="A311" s="76" t="s">
        <v>218</v>
      </c>
      <c r="B311" s="80"/>
      <c r="C311" s="77" t="s">
        <v>33</v>
      </c>
      <c r="D311" s="78" t="s">
        <v>219</v>
      </c>
      <c r="E311" s="79"/>
      <c r="F311" s="79"/>
      <c r="G311" s="79"/>
      <c r="H311" s="79"/>
      <c r="I311" s="79"/>
      <c r="J311" s="79"/>
      <c r="K311" s="49">
        <v>1</v>
      </c>
      <c r="L311" s="146">
        <v>92.815126050420176</v>
      </c>
      <c r="M311" s="146">
        <v>92.815126050420176</v>
      </c>
      <c r="N311" s="79"/>
      <c r="O311" s="79"/>
      <c r="P311" s="79"/>
      <c r="Q311" s="79"/>
      <c r="R311" s="79"/>
      <c r="S311" s="8"/>
      <c r="T311" s="8"/>
      <c r="U311" s="8"/>
      <c r="V311" s="8"/>
      <c r="W311" s="8"/>
      <c r="X311" s="8"/>
      <c r="Y311" s="8"/>
      <c r="Z311" s="8"/>
      <c r="AA311" s="8"/>
      <c r="AB311" s="8"/>
    </row>
    <row r="312" spans="1:28" ht="51" x14ac:dyDescent="0.3">
      <c r="A312" s="80"/>
      <c r="B312" s="77" t="s">
        <v>24</v>
      </c>
      <c r="C312" s="80"/>
      <c r="D312" s="78" t="s">
        <v>220</v>
      </c>
      <c r="E312" s="79"/>
      <c r="F312" s="79"/>
      <c r="G312" s="79"/>
      <c r="H312" s="79"/>
      <c r="I312" s="79"/>
      <c r="J312" s="79"/>
      <c r="K312" s="100"/>
      <c r="L312" s="146" t="s">
        <v>287</v>
      </c>
      <c r="M312" s="146" t="s">
        <v>287</v>
      </c>
      <c r="N312" s="79"/>
      <c r="O312" s="79"/>
      <c r="P312" s="79"/>
      <c r="Q312" s="79"/>
      <c r="R312" s="79"/>
      <c r="S312" s="8"/>
      <c r="T312" s="8"/>
      <c r="U312" s="8"/>
      <c r="V312" s="8"/>
      <c r="W312" s="8"/>
      <c r="X312" s="8"/>
      <c r="Y312" s="8"/>
      <c r="Z312" s="8"/>
      <c r="AA312" s="8"/>
      <c r="AB312" s="8"/>
    </row>
    <row r="313" spans="1:28" ht="15.75" customHeight="1" x14ac:dyDescent="0.3">
      <c r="A313" s="76" t="s">
        <v>221</v>
      </c>
      <c r="B313" s="77" t="s">
        <v>24</v>
      </c>
      <c r="C313" s="77" t="s">
        <v>33</v>
      </c>
      <c r="D313" s="78" t="s">
        <v>222</v>
      </c>
      <c r="E313" s="79"/>
      <c r="F313" s="79"/>
      <c r="G313" s="79"/>
      <c r="H313" s="79"/>
      <c r="I313" s="79"/>
      <c r="J313" s="79"/>
      <c r="K313" s="49">
        <v>1</v>
      </c>
      <c r="L313" s="146">
        <v>1710.6722689075632</v>
      </c>
      <c r="M313" s="146">
        <v>1710.6722689075632</v>
      </c>
      <c r="N313" s="79"/>
      <c r="O313" s="79"/>
      <c r="P313" s="79"/>
      <c r="Q313" s="79"/>
      <c r="R313" s="79"/>
      <c r="S313" s="8"/>
      <c r="T313" s="8"/>
      <c r="U313" s="8"/>
      <c r="V313" s="8"/>
      <c r="W313" s="8"/>
      <c r="X313" s="8"/>
      <c r="Y313" s="8"/>
      <c r="Z313" s="8"/>
      <c r="AA313" s="8"/>
      <c r="AB313" s="8"/>
    </row>
    <row r="314" spans="1:28" ht="30.6" x14ac:dyDescent="0.3">
      <c r="A314" s="80"/>
      <c r="B314" s="80"/>
      <c r="C314" s="80"/>
      <c r="D314" s="78" t="s">
        <v>223</v>
      </c>
      <c r="E314" s="79"/>
      <c r="F314" s="79"/>
      <c r="G314" s="79"/>
      <c r="H314" s="79"/>
      <c r="I314" s="79"/>
      <c r="J314" s="79"/>
      <c r="K314" s="125"/>
      <c r="L314" s="146" t="s">
        <v>287</v>
      </c>
      <c r="M314" s="146" t="s">
        <v>287</v>
      </c>
      <c r="N314" s="79"/>
      <c r="O314" s="79"/>
      <c r="P314" s="79"/>
      <c r="Q314" s="79"/>
      <c r="R314" s="79"/>
      <c r="S314" s="8"/>
      <c r="T314" s="8"/>
      <c r="U314" s="8"/>
      <c r="V314" s="8"/>
      <c r="W314" s="8"/>
      <c r="X314" s="8"/>
      <c r="Y314" s="8"/>
      <c r="Z314" s="8"/>
      <c r="AA314" s="8"/>
      <c r="AB314" s="8"/>
    </row>
    <row r="315" spans="1:28" ht="15.75" customHeight="1" x14ac:dyDescent="0.3">
      <c r="A315" s="76" t="s">
        <v>266</v>
      </c>
      <c r="B315" s="77" t="s">
        <v>24</v>
      </c>
      <c r="C315" s="77" t="s">
        <v>33</v>
      </c>
      <c r="D315" s="78" t="s">
        <v>267</v>
      </c>
      <c r="E315" s="79"/>
      <c r="F315" s="79"/>
      <c r="G315" s="79"/>
      <c r="H315" s="79"/>
      <c r="I315" s="79"/>
      <c r="J315" s="79"/>
      <c r="K315" s="49">
        <v>1</v>
      </c>
      <c r="L315" s="146">
        <v>218.58823529411765</v>
      </c>
      <c r="M315" s="146">
        <v>218.58823529411765</v>
      </c>
      <c r="N315" s="79"/>
      <c r="O315" s="79"/>
      <c r="P315" s="79"/>
      <c r="Q315" s="79"/>
      <c r="R315" s="79"/>
      <c r="S315" s="8"/>
      <c r="T315" s="8"/>
      <c r="U315" s="8"/>
      <c r="V315" s="8"/>
      <c r="W315" s="8"/>
      <c r="X315" s="8"/>
      <c r="Y315" s="8"/>
      <c r="Z315" s="8"/>
      <c r="AA315" s="8"/>
      <c r="AB315" s="8"/>
    </row>
    <row r="316" spans="1:28" ht="81.599999999999994" x14ac:dyDescent="0.3">
      <c r="A316" s="80"/>
      <c r="B316" s="80"/>
      <c r="C316" s="80"/>
      <c r="D316" s="78" t="s">
        <v>268</v>
      </c>
      <c r="E316" s="79"/>
      <c r="F316" s="79"/>
      <c r="G316" s="79"/>
      <c r="H316" s="79"/>
      <c r="I316" s="79"/>
      <c r="J316" s="79"/>
      <c r="K316" s="126"/>
      <c r="L316" s="146" t="s">
        <v>287</v>
      </c>
      <c r="M316" s="146" t="s">
        <v>287</v>
      </c>
      <c r="N316" s="79"/>
      <c r="O316" s="79"/>
      <c r="P316" s="79"/>
      <c r="Q316" s="79"/>
      <c r="R316" s="79"/>
      <c r="S316" s="8"/>
      <c r="T316" s="8"/>
      <c r="U316" s="8"/>
      <c r="V316" s="8"/>
      <c r="W316" s="8"/>
      <c r="X316" s="8"/>
      <c r="Y316" s="8"/>
      <c r="Z316" s="8"/>
      <c r="AA316" s="8"/>
      <c r="AB316" s="8"/>
    </row>
    <row r="317" spans="1:28" ht="15.75" customHeight="1" x14ac:dyDescent="0.3">
      <c r="A317" s="76" t="s">
        <v>224</v>
      </c>
      <c r="B317" s="77" t="s">
        <v>24</v>
      </c>
      <c r="C317" s="77" t="s">
        <v>43</v>
      </c>
      <c r="D317" s="78" t="s">
        <v>225</v>
      </c>
      <c r="E317" s="79"/>
      <c r="F317" s="79"/>
      <c r="G317" s="79"/>
      <c r="H317" s="79"/>
      <c r="I317" s="79"/>
      <c r="J317" s="79"/>
      <c r="K317" s="49">
        <v>459.1</v>
      </c>
      <c r="L317" s="146">
        <v>3.1596638655462184</v>
      </c>
      <c r="M317" s="146">
        <v>1450.6016806722689</v>
      </c>
      <c r="N317" s="79"/>
      <c r="O317" s="79"/>
      <c r="P317" s="79"/>
      <c r="Q317" s="79"/>
      <c r="R317" s="79"/>
      <c r="S317" s="8"/>
      <c r="T317" s="8"/>
      <c r="U317" s="8"/>
      <c r="V317" s="8"/>
      <c r="W317" s="8"/>
      <c r="X317" s="8"/>
      <c r="Y317" s="8"/>
      <c r="Z317" s="8"/>
      <c r="AA317" s="8"/>
      <c r="AB317" s="8"/>
    </row>
    <row r="318" spans="1:28" ht="51" x14ac:dyDescent="0.3">
      <c r="A318" s="100"/>
      <c r="B318" s="100"/>
      <c r="C318" s="100"/>
      <c r="D318" s="124" t="s">
        <v>226</v>
      </c>
      <c r="E318" s="79"/>
      <c r="F318" s="79"/>
      <c r="G318" s="79"/>
      <c r="H318" s="79"/>
      <c r="I318" s="79"/>
      <c r="J318" s="79"/>
      <c r="K318" s="81"/>
      <c r="L318" s="146" t="s">
        <v>287</v>
      </c>
      <c r="M318" s="146" t="s">
        <v>287</v>
      </c>
      <c r="N318" s="79"/>
      <c r="O318" s="79"/>
      <c r="P318" s="79"/>
      <c r="Q318" s="79"/>
      <c r="R318" s="79"/>
      <c r="S318" s="8"/>
      <c r="T318" s="8"/>
      <c r="U318" s="8"/>
      <c r="V318" s="8"/>
      <c r="W318" s="8"/>
      <c r="X318" s="8"/>
      <c r="Y318" s="8"/>
      <c r="Z318" s="8"/>
      <c r="AA318" s="8"/>
      <c r="AB318" s="8"/>
    </row>
    <row r="319" spans="1:28" ht="15.75" customHeight="1" x14ac:dyDescent="0.3">
      <c r="A319" s="76" t="s">
        <v>227</v>
      </c>
      <c r="B319" s="77" t="s">
        <v>24</v>
      </c>
      <c r="C319" s="77" t="s">
        <v>33</v>
      </c>
      <c r="D319" s="78" t="s">
        <v>269</v>
      </c>
      <c r="E319" s="79"/>
      <c r="F319" s="79"/>
      <c r="G319" s="79"/>
      <c r="H319" s="79"/>
      <c r="I319" s="79"/>
      <c r="J319" s="82"/>
      <c r="K319" s="49">
        <v>46</v>
      </c>
      <c r="L319" s="146">
        <v>3.8991596638655461</v>
      </c>
      <c r="M319" s="146">
        <v>179.36134453781511</v>
      </c>
      <c r="N319" s="79"/>
      <c r="O319" s="79"/>
      <c r="P319" s="79"/>
      <c r="Q319" s="79"/>
      <c r="R319" s="79"/>
      <c r="S319" s="8"/>
      <c r="T319" s="8"/>
      <c r="U319" s="8"/>
      <c r="V319" s="8"/>
      <c r="W319" s="8"/>
      <c r="X319" s="8"/>
      <c r="Y319" s="8"/>
      <c r="Z319" s="8"/>
      <c r="AA319" s="8"/>
      <c r="AB319" s="8"/>
    </row>
    <row r="320" spans="1:28" ht="20.399999999999999" x14ac:dyDescent="0.3">
      <c r="A320" s="80"/>
      <c r="B320" s="80"/>
      <c r="C320" s="80"/>
      <c r="D320" s="78" t="s">
        <v>229</v>
      </c>
      <c r="E320" s="79"/>
      <c r="F320" s="79"/>
      <c r="G320" s="79"/>
      <c r="H320" s="79"/>
      <c r="I320" s="79"/>
      <c r="J320" s="82"/>
      <c r="K320" s="125"/>
      <c r="L320" s="146" t="s">
        <v>287</v>
      </c>
      <c r="M320" s="146" t="s">
        <v>287</v>
      </c>
      <c r="N320" s="79"/>
      <c r="O320" s="79"/>
      <c r="P320" s="79"/>
      <c r="Q320" s="79"/>
      <c r="R320" s="79"/>
      <c r="S320" s="8"/>
      <c r="T320" s="8"/>
      <c r="U320" s="8"/>
      <c r="V320" s="8"/>
      <c r="W320" s="8"/>
      <c r="X320" s="8"/>
      <c r="Y320" s="8"/>
      <c r="Z320" s="8"/>
      <c r="AA320" s="8"/>
      <c r="AB320" s="8"/>
    </row>
    <row r="321" spans="1:28" ht="15.75" customHeight="1" x14ac:dyDescent="0.3">
      <c r="A321" s="76" t="s">
        <v>230</v>
      </c>
      <c r="B321" s="77" t="s">
        <v>24</v>
      </c>
      <c r="C321" s="77" t="s">
        <v>43</v>
      </c>
      <c r="D321" s="78" t="s">
        <v>231</v>
      </c>
      <c r="E321" s="79"/>
      <c r="F321" s="79"/>
      <c r="G321" s="79"/>
      <c r="H321" s="79"/>
      <c r="I321" s="79"/>
      <c r="J321" s="82"/>
      <c r="K321" s="49">
        <v>335.1</v>
      </c>
      <c r="L321" s="146">
        <v>2.1848739495798322</v>
      </c>
      <c r="M321" s="146">
        <v>732.15126050420179</v>
      </c>
      <c r="N321" s="79"/>
      <c r="O321" s="79"/>
      <c r="P321" s="79"/>
      <c r="Q321" s="79"/>
      <c r="R321" s="79"/>
      <c r="S321" s="8"/>
      <c r="T321" s="8"/>
      <c r="U321" s="8"/>
      <c r="V321" s="8"/>
      <c r="W321" s="8"/>
      <c r="X321" s="8"/>
      <c r="Y321" s="8"/>
      <c r="Z321" s="8"/>
      <c r="AA321" s="8"/>
      <c r="AB321" s="8"/>
    </row>
    <row r="322" spans="1:28" ht="40.799999999999997" x14ac:dyDescent="0.3">
      <c r="A322" s="80"/>
      <c r="B322" s="80"/>
      <c r="C322" s="80"/>
      <c r="D322" s="78" t="s">
        <v>232</v>
      </c>
      <c r="E322" s="79"/>
      <c r="F322" s="79"/>
      <c r="G322" s="79"/>
      <c r="H322" s="79"/>
      <c r="I322" s="79"/>
      <c r="J322" s="82"/>
      <c r="K322" s="125"/>
      <c r="L322" s="146" t="s">
        <v>287</v>
      </c>
      <c r="M322" s="146" t="s">
        <v>287</v>
      </c>
      <c r="N322" s="79"/>
      <c r="O322" s="79"/>
      <c r="P322" s="79"/>
      <c r="Q322" s="79"/>
      <c r="R322" s="79"/>
      <c r="S322" s="8"/>
      <c r="T322" s="8"/>
      <c r="U322" s="8"/>
      <c r="V322" s="8"/>
      <c r="W322" s="8"/>
      <c r="X322" s="8"/>
      <c r="Y322" s="8"/>
      <c r="Z322" s="8"/>
      <c r="AA322" s="8"/>
      <c r="AB322" s="8"/>
    </row>
    <row r="323" spans="1:28" ht="15.75" customHeight="1" x14ac:dyDescent="0.3">
      <c r="A323" s="76" t="s">
        <v>270</v>
      </c>
      <c r="B323" s="77" t="s">
        <v>24</v>
      </c>
      <c r="C323" s="77" t="s">
        <v>33</v>
      </c>
      <c r="D323" s="78" t="s">
        <v>271</v>
      </c>
      <c r="E323" s="79"/>
      <c r="F323" s="79"/>
      <c r="G323" s="79"/>
      <c r="H323" s="79"/>
      <c r="I323" s="79"/>
      <c r="J323" s="127"/>
      <c r="K323" s="49">
        <v>1</v>
      </c>
      <c r="L323" s="146">
        <v>1741.8823529411766</v>
      </c>
      <c r="M323" s="146">
        <v>1741.8823529411766</v>
      </c>
      <c r="N323" s="79"/>
      <c r="O323" s="79"/>
      <c r="P323" s="79"/>
      <c r="Q323" s="79"/>
      <c r="R323" s="79"/>
      <c r="S323" s="8"/>
      <c r="T323" s="8"/>
      <c r="U323" s="8"/>
      <c r="V323" s="8"/>
      <c r="W323" s="8"/>
      <c r="X323" s="8"/>
      <c r="Y323" s="8"/>
      <c r="Z323" s="8"/>
      <c r="AA323" s="8"/>
      <c r="AB323" s="8"/>
    </row>
    <row r="324" spans="1:28" ht="91.8" x14ac:dyDescent="0.3">
      <c r="A324" s="80"/>
      <c r="B324" s="80"/>
      <c r="C324" s="80"/>
      <c r="D324" s="78" t="s">
        <v>272</v>
      </c>
      <c r="E324" s="79"/>
      <c r="F324" s="79"/>
      <c r="G324" s="79"/>
      <c r="H324" s="79"/>
      <c r="I324" s="79"/>
      <c r="J324" s="127"/>
      <c r="K324" s="79"/>
      <c r="L324" s="146" t="s">
        <v>287</v>
      </c>
      <c r="M324" s="146" t="s">
        <v>287</v>
      </c>
      <c r="N324" s="79"/>
      <c r="O324" s="79"/>
      <c r="P324" s="79"/>
      <c r="Q324" s="79"/>
      <c r="R324" s="79"/>
      <c r="S324" s="8"/>
      <c r="T324" s="8"/>
      <c r="U324" s="8"/>
      <c r="V324" s="8"/>
      <c r="W324" s="8"/>
      <c r="X324" s="8"/>
      <c r="Y324" s="8"/>
      <c r="Z324" s="8"/>
      <c r="AA324" s="8"/>
      <c r="AB324" s="8"/>
    </row>
    <row r="325" spans="1:28" ht="15.75" customHeight="1" x14ac:dyDescent="0.3">
      <c r="A325" s="76" t="s">
        <v>273</v>
      </c>
      <c r="B325" s="77" t="s">
        <v>24</v>
      </c>
      <c r="C325" s="77" t="s">
        <v>33</v>
      </c>
      <c r="D325" s="78" t="s">
        <v>274</v>
      </c>
      <c r="E325" s="79"/>
      <c r="F325" s="79"/>
      <c r="G325" s="79"/>
      <c r="H325" s="79"/>
      <c r="I325" s="79"/>
      <c r="J325" s="127"/>
      <c r="K325" s="49">
        <v>1</v>
      </c>
      <c r="L325" s="146" t="s">
        <v>287</v>
      </c>
      <c r="M325" s="146" t="s">
        <v>287</v>
      </c>
      <c r="N325" s="79"/>
      <c r="O325" s="79"/>
      <c r="P325" s="79"/>
      <c r="Q325" s="79"/>
      <c r="R325" s="79"/>
      <c r="S325" s="8"/>
      <c r="T325" s="8"/>
      <c r="U325" s="8"/>
      <c r="V325" s="8"/>
      <c r="W325" s="8"/>
      <c r="X325" s="8"/>
      <c r="Y325" s="8"/>
      <c r="Z325" s="8"/>
      <c r="AA325" s="8"/>
      <c r="AB325" s="8"/>
    </row>
    <row r="326" spans="1:28" ht="132.6" x14ac:dyDescent="0.3">
      <c r="A326" s="80"/>
      <c r="B326" s="80"/>
      <c r="C326" s="80"/>
      <c r="D326" s="78" t="s">
        <v>288</v>
      </c>
      <c r="E326" s="79"/>
      <c r="F326" s="79"/>
      <c r="G326" s="79"/>
      <c r="H326" s="79"/>
      <c r="I326" s="79"/>
      <c r="J326" s="127"/>
      <c r="K326" s="128"/>
      <c r="L326" s="146" t="s">
        <v>287</v>
      </c>
      <c r="M326" s="146" t="s">
        <v>287</v>
      </c>
      <c r="N326" s="79"/>
      <c r="O326" s="79"/>
      <c r="P326" s="79"/>
      <c r="Q326" s="79"/>
      <c r="R326" s="79"/>
      <c r="S326" s="8"/>
      <c r="T326" s="8"/>
      <c r="U326" s="8"/>
      <c r="V326" s="8"/>
      <c r="W326" s="8"/>
      <c r="X326" s="8"/>
      <c r="Y326" s="8"/>
      <c r="Z326" s="8"/>
      <c r="AA326" s="8"/>
      <c r="AB326" s="8"/>
    </row>
    <row r="327" spans="1:28" ht="15.75" customHeight="1" x14ac:dyDescent="0.3">
      <c r="A327" s="76" t="s">
        <v>236</v>
      </c>
      <c r="B327" s="77" t="s">
        <v>24</v>
      </c>
      <c r="C327" s="77" t="s">
        <v>33</v>
      </c>
      <c r="D327" s="78" t="s">
        <v>237</v>
      </c>
      <c r="E327" s="79"/>
      <c r="F327" s="79"/>
      <c r="G327" s="79"/>
      <c r="H327" s="79"/>
      <c r="I327" s="79"/>
      <c r="J327" s="82"/>
      <c r="K327" s="49">
        <v>1</v>
      </c>
      <c r="L327" s="146">
        <v>147.31092436974791</v>
      </c>
      <c r="M327" s="146">
        <v>147.31092436974791</v>
      </c>
      <c r="N327" s="79"/>
      <c r="O327" s="79"/>
      <c r="P327" s="79"/>
      <c r="Q327" s="79"/>
      <c r="R327" s="79"/>
      <c r="S327" s="8"/>
      <c r="T327" s="8"/>
      <c r="U327" s="8"/>
      <c r="V327" s="8"/>
      <c r="W327" s="8"/>
      <c r="X327" s="8"/>
      <c r="Y327" s="8"/>
      <c r="Z327" s="8"/>
      <c r="AA327" s="8"/>
      <c r="AB327" s="8"/>
    </row>
    <row r="328" spans="1:28" ht="20.399999999999999" x14ac:dyDescent="0.3">
      <c r="A328" s="80"/>
      <c r="B328" s="80"/>
      <c r="C328" s="100"/>
      <c r="D328" s="78" t="s">
        <v>238</v>
      </c>
      <c r="E328" s="79"/>
      <c r="F328" s="79"/>
      <c r="G328" s="79"/>
      <c r="H328" s="79"/>
      <c r="I328" s="79"/>
      <c r="J328" s="82"/>
      <c r="K328" s="81"/>
      <c r="L328" s="146" t="s">
        <v>287</v>
      </c>
      <c r="M328" s="146" t="s">
        <v>287</v>
      </c>
      <c r="N328" s="79"/>
      <c r="O328" s="79"/>
      <c r="P328" s="79"/>
      <c r="Q328" s="79"/>
      <c r="R328" s="79"/>
      <c r="S328" s="8"/>
      <c r="T328" s="8"/>
      <c r="U328" s="8"/>
      <c r="V328" s="8"/>
      <c r="W328" s="8"/>
      <c r="X328" s="8"/>
      <c r="Y328" s="8"/>
      <c r="Z328" s="8"/>
      <c r="AA328" s="8"/>
      <c r="AB328" s="8"/>
    </row>
    <row r="329" spans="1:28" ht="15.75" customHeight="1" x14ac:dyDescent="0.3">
      <c r="A329" s="76" t="s">
        <v>239</v>
      </c>
      <c r="B329" s="77" t="s">
        <v>24</v>
      </c>
      <c r="C329" s="77" t="s">
        <v>33</v>
      </c>
      <c r="D329" s="78" t="s">
        <v>240</v>
      </c>
      <c r="E329" s="79"/>
      <c r="F329" s="79"/>
      <c r="G329" s="79"/>
      <c r="H329" s="79"/>
      <c r="I329" s="79"/>
      <c r="J329" s="82"/>
      <c r="K329" s="49">
        <v>24</v>
      </c>
      <c r="L329" s="146">
        <v>137.56302521008402</v>
      </c>
      <c r="M329" s="146">
        <v>3301.5126050420167</v>
      </c>
      <c r="N329" s="79"/>
      <c r="O329" s="79"/>
      <c r="P329" s="79"/>
      <c r="Q329" s="79"/>
      <c r="R329" s="79"/>
      <c r="S329" s="8"/>
      <c r="T329" s="8"/>
      <c r="U329" s="8"/>
      <c r="V329" s="8"/>
      <c r="W329" s="8"/>
      <c r="X329" s="8"/>
      <c r="Y329" s="8"/>
      <c r="Z329" s="8"/>
      <c r="AA329" s="8"/>
      <c r="AB329" s="8"/>
    </row>
    <row r="330" spans="1:28" ht="40.799999999999997" x14ac:dyDescent="0.3">
      <c r="A330" s="80"/>
      <c r="B330" s="80"/>
      <c r="C330" s="100"/>
      <c r="D330" s="78" t="s">
        <v>241</v>
      </c>
      <c r="E330" s="79"/>
      <c r="F330" s="79"/>
      <c r="G330" s="79"/>
      <c r="H330" s="79"/>
      <c r="I330" s="79"/>
      <c r="J330" s="82"/>
      <c r="K330" s="129"/>
      <c r="L330" s="146" t="s">
        <v>287</v>
      </c>
      <c r="M330" s="146" t="s">
        <v>287</v>
      </c>
      <c r="N330" s="79"/>
      <c r="O330" s="79"/>
      <c r="P330" s="79"/>
      <c r="Q330" s="79"/>
      <c r="R330" s="79"/>
      <c r="S330" s="8"/>
      <c r="T330" s="8"/>
      <c r="U330" s="8"/>
      <c r="V330" s="8"/>
      <c r="W330" s="8"/>
      <c r="X330" s="8"/>
      <c r="Y330" s="8"/>
      <c r="Z330" s="8"/>
      <c r="AA330" s="8"/>
      <c r="AB330" s="8"/>
    </row>
    <row r="331" spans="1:28" ht="15.75" customHeight="1" x14ac:dyDescent="0.3">
      <c r="A331" s="76" t="s">
        <v>275</v>
      </c>
      <c r="B331" s="77" t="s">
        <v>24</v>
      </c>
      <c r="C331" s="77" t="s">
        <v>33</v>
      </c>
      <c r="D331" s="78" t="s">
        <v>276</v>
      </c>
      <c r="E331" s="79"/>
      <c r="F331" s="79"/>
      <c r="G331" s="79"/>
      <c r="H331" s="79"/>
      <c r="I331" s="79"/>
      <c r="J331" s="82"/>
      <c r="K331" s="49">
        <v>1</v>
      </c>
      <c r="L331" s="146">
        <v>881.11764705882354</v>
      </c>
      <c r="M331" s="146">
        <v>881.11764705882354</v>
      </c>
      <c r="N331" s="79"/>
      <c r="O331" s="79"/>
      <c r="P331" s="79"/>
      <c r="Q331" s="79"/>
      <c r="R331" s="79"/>
      <c r="S331" s="8"/>
      <c r="T331" s="8"/>
      <c r="U331" s="8"/>
      <c r="V331" s="8"/>
      <c r="W331" s="8"/>
      <c r="X331" s="8"/>
      <c r="Y331" s="8"/>
      <c r="Z331" s="8"/>
      <c r="AA331" s="8"/>
      <c r="AB331" s="8"/>
    </row>
    <row r="332" spans="1:28" ht="40.799999999999997" x14ac:dyDescent="0.3">
      <c r="A332" s="80"/>
      <c r="B332" s="80"/>
      <c r="C332" s="80"/>
      <c r="D332" s="78" t="s">
        <v>277</v>
      </c>
      <c r="E332" s="79"/>
      <c r="F332" s="79"/>
      <c r="G332" s="79"/>
      <c r="H332" s="130"/>
      <c r="I332" s="130"/>
      <c r="J332" s="82"/>
      <c r="K332" s="131"/>
      <c r="L332" s="146" t="s">
        <v>287</v>
      </c>
      <c r="M332" s="146" t="s">
        <v>287</v>
      </c>
      <c r="N332" s="130"/>
      <c r="O332" s="130"/>
      <c r="P332" s="130"/>
      <c r="Q332" s="130"/>
      <c r="R332" s="130"/>
    </row>
    <row r="333" spans="1:28" ht="15.75" customHeight="1" x14ac:dyDescent="0.3">
      <c r="A333" s="76" t="s">
        <v>242</v>
      </c>
      <c r="B333" s="77" t="s">
        <v>24</v>
      </c>
      <c r="C333" s="123" t="s">
        <v>33</v>
      </c>
      <c r="D333" s="78" t="s">
        <v>243</v>
      </c>
      <c r="E333" s="79"/>
      <c r="F333" s="79"/>
      <c r="G333" s="79"/>
      <c r="H333" s="130"/>
      <c r="I333" s="130"/>
      <c r="J333" s="82"/>
      <c r="K333" s="132">
        <v>5</v>
      </c>
      <c r="L333" s="146">
        <v>27.193277310924369</v>
      </c>
      <c r="M333" s="146">
        <v>135.96638655462183</v>
      </c>
      <c r="N333" s="130"/>
      <c r="O333" s="130"/>
      <c r="P333" s="130"/>
      <c r="Q333" s="130"/>
      <c r="R333" s="130"/>
    </row>
    <row r="334" spans="1:28" ht="102" x14ac:dyDescent="0.3">
      <c r="A334" s="131"/>
      <c r="B334" s="80"/>
      <c r="C334" s="100"/>
      <c r="D334" s="78" t="s">
        <v>244</v>
      </c>
      <c r="E334" s="79"/>
      <c r="F334" s="79"/>
      <c r="G334" s="79"/>
      <c r="H334" s="130"/>
      <c r="I334" s="130"/>
      <c r="J334" s="82"/>
      <c r="K334" s="131"/>
      <c r="L334" s="146" t="s">
        <v>287</v>
      </c>
      <c r="M334" s="146" t="s">
        <v>287</v>
      </c>
      <c r="N334" s="130"/>
      <c r="O334" s="130"/>
      <c r="P334" s="130"/>
      <c r="Q334" s="130"/>
      <c r="R334" s="130"/>
    </row>
    <row r="335" spans="1:28" ht="15.75" customHeight="1" x14ac:dyDescent="0.3">
      <c r="A335" s="76" t="s">
        <v>245</v>
      </c>
      <c r="B335" s="77" t="s">
        <v>24</v>
      </c>
      <c r="C335" s="123" t="s">
        <v>33</v>
      </c>
      <c r="D335" s="78" t="s">
        <v>246</v>
      </c>
      <c r="E335" s="79"/>
      <c r="F335" s="79"/>
      <c r="G335" s="79"/>
      <c r="H335" s="130"/>
      <c r="I335" s="130"/>
      <c r="J335" s="82"/>
      <c r="K335" s="132">
        <v>5</v>
      </c>
      <c r="L335" s="146">
        <v>17.336134453781511</v>
      </c>
      <c r="M335" s="146">
        <v>86.680672268907557</v>
      </c>
      <c r="N335" s="130"/>
      <c r="O335" s="130"/>
      <c r="P335" s="130"/>
      <c r="Q335" s="130"/>
      <c r="R335" s="130"/>
    </row>
    <row r="336" spans="1:28" ht="102" x14ac:dyDescent="0.3">
      <c r="A336" s="131"/>
      <c r="B336" s="80"/>
      <c r="C336" s="100"/>
      <c r="D336" s="78" t="s">
        <v>247</v>
      </c>
      <c r="E336" s="79"/>
      <c r="F336" s="79"/>
      <c r="G336" s="79"/>
      <c r="H336" s="130"/>
      <c r="I336" s="130"/>
      <c r="J336" s="82"/>
      <c r="K336" s="131"/>
      <c r="L336" s="146" t="s">
        <v>287</v>
      </c>
      <c r="M336" s="146" t="s">
        <v>287</v>
      </c>
      <c r="N336" s="130"/>
      <c r="O336" s="130"/>
      <c r="P336" s="130"/>
      <c r="Q336" s="130"/>
      <c r="R336" s="130"/>
    </row>
    <row r="337" spans="1:18" ht="15.75" customHeight="1" x14ac:dyDescent="0.3">
      <c r="A337" s="108" t="s">
        <v>248</v>
      </c>
      <c r="B337" s="108" t="s">
        <v>16</v>
      </c>
      <c r="C337" s="107"/>
      <c r="D337" s="113" t="s">
        <v>249</v>
      </c>
      <c r="E337" s="114"/>
      <c r="F337" s="114"/>
      <c r="G337" s="114"/>
      <c r="H337" s="133"/>
      <c r="I337" s="133"/>
      <c r="J337" s="133"/>
      <c r="K337" s="133"/>
      <c r="L337" s="114"/>
      <c r="M337" s="109">
        <v>1557.294117647059</v>
      </c>
      <c r="N337" s="130"/>
      <c r="O337" s="130"/>
      <c r="P337" s="130"/>
      <c r="Q337" s="130"/>
      <c r="R337" s="130"/>
    </row>
    <row r="338" spans="1:18" ht="15.75" customHeight="1" x14ac:dyDescent="0.3">
      <c r="A338" s="76" t="s">
        <v>250</v>
      </c>
      <c r="B338" s="77" t="s">
        <v>24</v>
      </c>
      <c r="C338" s="77" t="s">
        <v>33</v>
      </c>
      <c r="D338" s="78" t="s">
        <v>251</v>
      </c>
      <c r="E338" s="79"/>
      <c r="F338" s="79"/>
      <c r="G338" s="79"/>
      <c r="H338" s="130"/>
      <c r="I338" s="130"/>
      <c r="J338" s="130"/>
      <c r="K338" s="132">
        <v>7</v>
      </c>
      <c r="L338" s="146">
        <v>46.218487394957982</v>
      </c>
      <c r="M338" s="146">
        <v>323.52941176470586</v>
      </c>
      <c r="N338" s="130"/>
      <c r="O338" s="130"/>
      <c r="P338" s="130"/>
      <c r="Q338" s="130"/>
      <c r="R338" s="130"/>
    </row>
    <row r="339" spans="1:18" ht="61.2" x14ac:dyDescent="0.3">
      <c r="A339" s="80"/>
      <c r="B339" s="80"/>
      <c r="C339" s="80"/>
      <c r="D339" s="78" t="s">
        <v>252</v>
      </c>
      <c r="E339" s="79"/>
      <c r="F339" s="79"/>
      <c r="G339" s="79"/>
      <c r="H339" s="130"/>
      <c r="I339" s="130"/>
      <c r="J339" s="130"/>
      <c r="K339" s="131"/>
      <c r="L339" s="146" t="s">
        <v>287</v>
      </c>
      <c r="M339" s="146" t="s">
        <v>287</v>
      </c>
      <c r="N339" s="130"/>
      <c r="O339" s="130"/>
      <c r="P339" s="130"/>
      <c r="Q339" s="130"/>
      <c r="R339" s="130"/>
    </row>
    <row r="340" spans="1:18" ht="15.75" customHeight="1" x14ac:dyDescent="0.3">
      <c r="A340" s="76" t="s">
        <v>253</v>
      </c>
      <c r="B340" s="77" t="s">
        <v>24</v>
      </c>
      <c r="C340" s="77" t="s">
        <v>254</v>
      </c>
      <c r="D340" s="78" t="s">
        <v>255</v>
      </c>
      <c r="E340" s="79"/>
      <c r="F340" s="79"/>
      <c r="G340" s="79"/>
      <c r="H340" s="130"/>
      <c r="I340" s="130"/>
      <c r="J340" s="130"/>
      <c r="K340" s="132">
        <v>50</v>
      </c>
      <c r="L340" s="146">
        <v>14.537815126050422</v>
      </c>
      <c r="M340" s="146">
        <v>726.89075630252114</v>
      </c>
      <c r="N340" s="130"/>
      <c r="O340" s="130"/>
      <c r="P340" s="130"/>
      <c r="Q340" s="130"/>
      <c r="R340" s="130"/>
    </row>
    <row r="341" spans="1:18" ht="71.400000000000006" x14ac:dyDescent="0.3">
      <c r="A341" s="80"/>
      <c r="B341" s="80"/>
      <c r="C341" s="80"/>
      <c r="D341" s="78" t="s">
        <v>256</v>
      </c>
      <c r="E341" s="79"/>
      <c r="F341" s="79"/>
      <c r="G341" s="79"/>
      <c r="H341" s="130"/>
      <c r="I341" s="130"/>
      <c r="J341" s="130"/>
      <c r="K341" s="131"/>
      <c r="L341" s="146" t="s">
        <v>287</v>
      </c>
      <c r="M341" s="146" t="s">
        <v>287</v>
      </c>
      <c r="N341" s="130"/>
      <c r="O341" s="130"/>
      <c r="P341" s="130"/>
      <c r="Q341" s="130"/>
      <c r="R341" s="130"/>
    </row>
    <row r="342" spans="1:18" ht="15.75" customHeight="1" x14ac:dyDescent="0.3">
      <c r="A342" s="76" t="s">
        <v>257</v>
      </c>
      <c r="B342" s="77" t="s">
        <v>24</v>
      </c>
      <c r="C342" s="77" t="s">
        <v>33</v>
      </c>
      <c r="D342" s="78" t="s">
        <v>258</v>
      </c>
      <c r="E342" s="79"/>
      <c r="F342" s="79"/>
      <c r="G342" s="79"/>
      <c r="H342" s="130"/>
      <c r="I342" s="130"/>
      <c r="J342" s="131"/>
      <c r="K342" s="132">
        <v>335.1</v>
      </c>
      <c r="L342" s="146">
        <v>1.5126050420168069</v>
      </c>
      <c r="M342" s="146">
        <v>506.87394957983201</v>
      </c>
      <c r="N342" s="131"/>
      <c r="O342" s="131"/>
      <c r="P342" s="131"/>
      <c r="Q342" s="131"/>
      <c r="R342" s="130"/>
    </row>
    <row r="343" spans="1:18" ht="61.2" x14ac:dyDescent="0.3">
      <c r="A343" s="80"/>
      <c r="B343" s="80"/>
      <c r="C343" s="80"/>
      <c r="D343" s="78" t="s">
        <v>259</v>
      </c>
      <c r="E343" s="79"/>
      <c r="F343" s="79"/>
      <c r="G343" s="79"/>
      <c r="H343" s="130"/>
      <c r="I343" s="130"/>
      <c r="J343" s="131"/>
      <c r="K343" s="131"/>
      <c r="L343" s="131"/>
      <c r="M343" s="146" t="s">
        <v>287</v>
      </c>
      <c r="N343" s="131"/>
      <c r="O343" s="131"/>
      <c r="P343" s="131"/>
      <c r="Q343" s="131"/>
      <c r="R343" s="130"/>
    </row>
    <row r="344" spans="1:18" ht="15.75" customHeight="1" x14ac:dyDescent="0.3">
      <c r="C344" s="134"/>
      <c r="D344" s="135"/>
      <c r="E344" s="89"/>
      <c r="F344" s="90"/>
      <c r="G344" s="136"/>
    </row>
    <row r="345" spans="1:18" ht="15.75" customHeight="1" x14ac:dyDescent="0.3">
      <c r="A345" s="98" t="s">
        <v>278</v>
      </c>
      <c r="B345" s="130"/>
      <c r="C345" s="79"/>
      <c r="D345" s="147"/>
      <c r="E345" s="81"/>
      <c r="F345" s="81"/>
      <c r="G345" s="81"/>
      <c r="H345" s="130"/>
      <c r="I345" s="130"/>
      <c r="J345" s="130"/>
      <c r="K345" s="130"/>
      <c r="L345" s="130"/>
      <c r="M345" s="130"/>
      <c r="N345" s="130"/>
      <c r="O345" s="130"/>
      <c r="P345" s="130"/>
      <c r="Q345" s="130"/>
      <c r="R345" s="130"/>
    </row>
    <row r="346" spans="1:18" ht="15.75" customHeight="1" x14ac:dyDescent="0.3">
      <c r="A346" s="80"/>
      <c r="B346" s="131"/>
      <c r="C346" s="100"/>
      <c r="D346" s="148"/>
      <c r="E346" s="81"/>
      <c r="F346" s="81"/>
      <c r="G346" s="81"/>
      <c r="H346" s="130"/>
      <c r="I346" s="130"/>
      <c r="J346" s="130"/>
      <c r="K346" s="130"/>
      <c r="L346" s="130"/>
      <c r="M346" s="130"/>
      <c r="N346" s="130"/>
      <c r="O346" s="130"/>
      <c r="P346" s="130"/>
      <c r="Q346" s="130"/>
      <c r="R346" s="130"/>
    </row>
    <row r="347" spans="1:18" ht="15.75" customHeight="1" x14ac:dyDescent="0.3">
      <c r="A347" s="101" t="s">
        <v>1</v>
      </c>
      <c r="B347" s="131"/>
      <c r="C347" s="100"/>
      <c r="D347" s="148"/>
      <c r="E347" s="81"/>
      <c r="F347" s="81"/>
      <c r="G347" s="81"/>
      <c r="H347" s="130"/>
      <c r="I347" s="130"/>
      <c r="J347" s="130"/>
      <c r="K347" s="130"/>
      <c r="L347" s="130"/>
      <c r="M347" s="130"/>
      <c r="N347" s="130"/>
      <c r="O347" s="130"/>
      <c r="P347" s="130"/>
      <c r="Q347" s="130"/>
      <c r="R347" s="130"/>
    </row>
    <row r="348" spans="1:18" ht="15.75" customHeight="1" x14ac:dyDescent="0.3">
      <c r="A348" s="102" t="s">
        <v>2</v>
      </c>
      <c r="B348" s="103" t="s">
        <v>3</v>
      </c>
      <c r="C348" s="102" t="s">
        <v>4</v>
      </c>
      <c r="D348" s="104" t="s">
        <v>5</v>
      </c>
      <c r="E348" s="105" t="s">
        <v>6</v>
      </c>
      <c r="F348" s="105" t="s">
        <v>7</v>
      </c>
      <c r="G348" s="104" t="s">
        <v>8</v>
      </c>
      <c r="H348" s="105" t="s">
        <v>9</v>
      </c>
      <c r="I348" s="104" t="s">
        <v>8</v>
      </c>
      <c r="J348" s="137"/>
      <c r="K348" s="106" t="s">
        <v>10</v>
      </c>
      <c r="L348" s="150" t="s">
        <v>11</v>
      </c>
      <c r="M348" s="142" t="s">
        <v>286</v>
      </c>
      <c r="N348" s="130"/>
      <c r="O348" s="130"/>
      <c r="P348" s="130"/>
      <c r="Q348" s="130"/>
      <c r="R348" s="130"/>
    </row>
    <row r="349" spans="1:18" ht="15.75" customHeight="1" x14ac:dyDescent="0.3">
      <c r="A349" s="107"/>
      <c r="B349" s="107"/>
      <c r="C349" s="107"/>
      <c r="D349" s="113" t="s">
        <v>13</v>
      </c>
      <c r="E349" s="107"/>
      <c r="F349" s="107"/>
      <c r="G349" s="107"/>
      <c r="H349" s="107"/>
      <c r="I349" s="107"/>
      <c r="J349" s="107"/>
      <c r="K349" s="107"/>
      <c r="L349" s="107"/>
      <c r="M349" s="138">
        <v>30723.446544915969</v>
      </c>
      <c r="N349" s="130"/>
      <c r="O349" s="130"/>
      <c r="P349" s="130"/>
      <c r="Q349" s="130" t="s">
        <v>14</v>
      </c>
      <c r="R349" s="110" t="s">
        <v>12</v>
      </c>
    </row>
    <row r="350" spans="1:18" ht="15.75" customHeight="1" x14ac:dyDescent="0.3">
      <c r="A350" s="108" t="s">
        <v>15</v>
      </c>
      <c r="B350" s="108" t="s">
        <v>16</v>
      </c>
      <c r="C350" s="107"/>
      <c r="D350" s="113" t="s">
        <v>17</v>
      </c>
      <c r="E350" s="107"/>
      <c r="F350" s="107"/>
      <c r="G350" s="107"/>
      <c r="H350" s="107"/>
      <c r="I350" s="107"/>
      <c r="J350" s="107"/>
      <c r="K350" s="107"/>
      <c r="L350" s="107"/>
      <c r="M350" s="138">
        <v>18867.371755</v>
      </c>
      <c r="N350" s="130"/>
      <c r="O350" s="130"/>
      <c r="P350" s="130"/>
      <c r="Q350" s="111">
        <v>18867.371755</v>
      </c>
      <c r="R350" s="112">
        <v>22452.172388449999</v>
      </c>
    </row>
    <row r="351" spans="1:18" ht="15.75" customHeight="1" x14ac:dyDescent="0.3">
      <c r="A351" s="108" t="s">
        <v>19</v>
      </c>
      <c r="B351" s="108" t="s">
        <v>20</v>
      </c>
      <c r="C351" s="107"/>
      <c r="D351" s="113" t="s">
        <v>21</v>
      </c>
      <c r="E351" s="114"/>
      <c r="F351" s="114"/>
      <c r="G351" s="114"/>
      <c r="H351" s="133"/>
      <c r="I351" s="133"/>
      <c r="J351" s="133"/>
      <c r="K351" s="133"/>
      <c r="L351" s="114"/>
      <c r="M351" s="138">
        <v>8395.2147549999991</v>
      </c>
      <c r="N351" s="130"/>
      <c r="O351" s="130"/>
      <c r="P351" s="130"/>
      <c r="Q351" s="116">
        <v>11074.710084033615</v>
      </c>
      <c r="R351" s="111">
        <v>13178.905000000001</v>
      </c>
    </row>
    <row r="352" spans="1:18" ht="15.75" customHeight="1" x14ac:dyDescent="0.3">
      <c r="A352" s="76" t="s">
        <v>23</v>
      </c>
      <c r="B352" s="77" t="s">
        <v>24</v>
      </c>
      <c r="C352" s="77" t="s">
        <v>25</v>
      </c>
      <c r="D352" s="78" t="s">
        <v>26</v>
      </c>
      <c r="E352" s="117"/>
      <c r="F352" s="117"/>
      <c r="G352" s="117"/>
      <c r="H352" s="131"/>
      <c r="I352" s="131"/>
      <c r="J352" s="131"/>
      <c r="K352" s="48">
        <v>24.257999999999999</v>
      </c>
      <c r="L352" s="132">
        <v>25.22</v>
      </c>
      <c r="M352" s="139">
        <v>611.78675999999996</v>
      </c>
      <c r="N352" s="130"/>
      <c r="O352" s="130"/>
      <c r="P352" s="130"/>
      <c r="Q352" s="116">
        <v>781.36134453781506</v>
      </c>
      <c r="R352" s="111">
        <v>929.81999999999994</v>
      </c>
    </row>
    <row r="353" spans="1:18" ht="61.2" x14ac:dyDescent="0.3">
      <c r="A353" s="80"/>
      <c r="B353" s="80"/>
      <c r="C353" s="80"/>
      <c r="D353" s="78" t="s">
        <v>28</v>
      </c>
      <c r="E353" s="117"/>
      <c r="F353" s="117"/>
      <c r="G353" s="117"/>
      <c r="H353" s="131"/>
      <c r="I353" s="131"/>
      <c r="J353" s="131"/>
      <c r="K353" s="131"/>
      <c r="L353" s="131"/>
      <c r="M353" s="119"/>
      <c r="N353" s="130"/>
      <c r="O353" s="130"/>
      <c r="P353" s="130"/>
      <c r="Q353" s="120">
        <v>30723.443183571428</v>
      </c>
      <c r="R353" s="120">
        <v>36560.897388450001</v>
      </c>
    </row>
    <row r="354" spans="1:18" ht="14.4" x14ac:dyDescent="0.3">
      <c r="A354" s="80"/>
      <c r="B354" s="80"/>
      <c r="C354" s="80"/>
      <c r="D354" s="121" t="s">
        <v>30</v>
      </c>
      <c r="E354" s="48">
        <v>40.43</v>
      </c>
      <c r="F354" s="48">
        <v>0.6</v>
      </c>
      <c r="G354" s="48">
        <v>24.257999999999999</v>
      </c>
      <c r="H354" s="132">
        <v>0</v>
      </c>
      <c r="I354" s="132">
        <v>0</v>
      </c>
      <c r="J354" s="131"/>
      <c r="K354" s="131"/>
      <c r="L354" s="131"/>
      <c r="M354" s="119"/>
      <c r="N354" s="130"/>
      <c r="O354" s="130"/>
      <c r="P354" s="130"/>
      <c r="Q354" s="130"/>
      <c r="R354" s="130"/>
    </row>
    <row r="355" spans="1:18" ht="15.75" customHeight="1" x14ac:dyDescent="0.3">
      <c r="A355" s="76" t="s">
        <v>32</v>
      </c>
      <c r="B355" s="77" t="s">
        <v>24</v>
      </c>
      <c r="C355" s="77" t="s">
        <v>33</v>
      </c>
      <c r="D355" s="78" t="s">
        <v>34</v>
      </c>
      <c r="E355" s="117"/>
      <c r="F355" s="117"/>
      <c r="G355" s="117"/>
      <c r="H355" s="131"/>
      <c r="I355" s="131"/>
      <c r="J355" s="131"/>
      <c r="K355" s="48">
        <v>1</v>
      </c>
      <c r="L355" s="132">
        <v>1900</v>
      </c>
      <c r="M355" s="139">
        <v>1900</v>
      </c>
      <c r="N355" s="130"/>
      <c r="O355" s="130"/>
      <c r="P355" s="130"/>
      <c r="Q355" s="130"/>
      <c r="R355" s="130"/>
    </row>
    <row r="356" spans="1:18" ht="30.6" x14ac:dyDescent="0.3">
      <c r="A356" s="80"/>
      <c r="B356" s="80"/>
      <c r="C356" s="80"/>
      <c r="D356" s="78" t="s">
        <v>35</v>
      </c>
      <c r="E356" s="117"/>
      <c r="F356" s="117"/>
      <c r="G356" s="117"/>
      <c r="H356" s="131"/>
      <c r="I356" s="131"/>
      <c r="J356" s="131"/>
      <c r="K356" s="117"/>
      <c r="L356" s="131"/>
      <c r="M356" s="119"/>
      <c r="N356" s="130"/>
      <c r="O356" s="130"/>
      <c r="P356" s="130"/>
      <c r="Q356" s="130"/>
      <c r="R356" s="130"/>
    </row>
    <row r="357" spans="1:18" ht="15.75" customHeight="1" x14ac:dyDescent="0.3">
      <c r="A357" s="76" t="s">
        <v>36</v>
      </c>
      <c r="B357" s="77" t="s">
        <v>24</v>
      </c>
      <c r="C357" s="77" t="s">
        <v>33</v>
      </c>
      <c r="D357" s="78" t="s">
        <v>37</v>
      </c>
      <c r="E357" s="117"/>
      <c r="F357" s="117"/>
      <c r="G357" s="117"/>
      <c r="H357" s="131"/>
      <c r="I357" s="131"/>
      <c r="J357" s="131"/>
      <c r="K357" s="48">
        <v>1</v>
      </c>
      <c r="L357" s="132">
        <v>1025</v>
      </c>
      <c r="M357" s="139">
        <v>1025</v>
      </c>
      <c r="N357" s="130"/>
      <c r="O357" s="130"/>
      <c r="P357" s="130"/>
      <c r="Q357" s="130"/>
      <c r="R357" s="130"/>
    </row>
    <row r="358" spans="1:18" ht="30.6" x14ac:dyDescent="0.3">
      <c r="A358" s="80"/>
      <c r="B358" s="80"/>
      <c r="C358" s="80"/>
      <c r="D358" s="78" t="s">
        <v>38</v>
      </c>
      <c r="E358" s="117"/>
      <c r="F358" s="117"/>
      <c r="G358" s="117"/>
      <c r="H358" s="131"/>
      <c r="I358" s="131"/>
      <c r="J358" s="131"/>
      <c r="K358" s="131"/>
      <c r="L358" s="131"/>
      <c r="M358" s="119"/>
      <c r="N358" s="130"/>
      <c r="O358" s="130"/>
      <c r="P358" s="130"/>
      <c r="Q358" s="130"/>
      <c r="R358" s="130"/>
    </row>
    <row r="359" spans="1:18" ht="15.75" customHeight="1" x14ac:dyDescent="0.3">
      <c r="A359" s="76" t="s">
        <v>39</v>
      </c>
      <c r="B359" s="77" t="s">
        <v>24</v>
      </c>
      <c r="C359" s="77" t="s">
        <v>33</v>
      </c>
      <c r="D359" s="78" t="s">
        <v>40</v>
      </c>
      <c r="E359" s="117"/>
      <c r="F359" s="117"/>
      <c r="G359" s="117"/>
      <c r="H359" s="131"/>
      <c r="I359" s="131"/>
      <c r="J359" s="131"/>
      <c r="K359" s="132">
        <v>3</v>
      </c>
      <c r="L359" s="132">
        <v>86.77</v>
      </c>
      <c r="M359" s="139">
        <v>260.31</v>
      </c>
      <c r="N359" s="130"/>
      <c r="O359" s="130"/>
      <c r="P359" s="130"/>
      <c r="Q359" s="130"/>
      <c r="R359" s="130"/>
    </row>
    <row r="360" spans="1:18" ht="40.799999999999997" x14ac:dyDescent="0.3">
      <c r="A360" s="80"/>
      <c r="B360" s="80"/>
      <c r="C360" s="80"/>
      <c r="D360" s="78" t="s">
        <v>41</v>
      </c>
      <c r="E360" s="117"/>
      <c r="F360" s="117"/>
      <c r="G360" s="117"/>
      <c r="H360" s="131"/>
      <c r="I360" s="131"/>
      <c r="J360" s="131"/>
      <c r="K360" s="131"/>
      <c r="L360" s="131"/>
      <c r="M360" s="119"/>
      <c r="N360" s="130"/>
      <c r="O360" s="130"/>
      <c r="P360" s="130"/>
      <c r="Q360" s="130"/>
      <c r="R360" s="130"/>
    </row>
    <row r="361" spans="1:18" ht="15.75" customHeight="1" x14ac:dyDescent="0.3">
      <c r="A361" s="76" t="s">
        <v>42</v>
      </c>
      <c r="B361" s="77" t="s">
        <v>24</v>
      </c>
      <c r="C361" s="77" t="s">
        <v>43</v>
      </c>
      <c r="D361" s="78" t="s">
        <v>44</v>
      </c>
      <c r="E361" s="117"/>
      <c r="F361" s="117"/>
      <c r="G361" s="117"/>
      <c r="H361" s="131"/>
      <c r="I361" s="131"/>
      <c r="J361" s="131"/>
      <c r="K361" s="132">
        <v>3</v>
      </c>
      <c r="L361" s="132">
        <v>30.69</v>
      </c>
      <c r="M361" s="139">
        <v>92.070000000000007</v>
      </c>
      <c r="N361" s="130"/>
      <c r="O361" s="130"/>
      <c r="P361" s="130"/>
      <c r="Q361" s="130"/>
      <c r="R361" s="130"/>
    </row>
    <row r="362" spans="1:18" ht="40.799999999999997" x14ac:dyDescent="0.3">
      <c r="A362" s="80"/>
      <c r="B362" s="80"/>
      <c r="C362" s="80"/>
      <c r="D362" s="78" t="s">
        <v>45</v>
      </c>
      <c r="E362" s="117"/>
      <c r="F362" s="117"/>
      <c r="G362" s="117"/>
      <c r="H362" s="131"/>
      <c r="I362" s="131"/>
      <c r="J362" s="131"/>
      <c r="K362" s="131"/>
      <c r="L362" s="131"/>
      <c r="M362" s="119"/>
      <c r="N362" s="130"/>
      <c r="O362" s="130"/>
      <c r="P362" s="130"/>
      <c r="Q362" s="130"/>
      <c r="R362" s="130"/>
    </row>
    <row r="363" spans="1:18" ht="15.75" customHeight="1" x14ac:dyDescent="0.3">
      <c r="A363" s="76" t="s">
        <v>46</v>
      </c>
      <c r="B363" s="77" t="s">
        <v>24</v>
      </c>
      <c r="C363" s="77" t="s">
        <v>25</v>
      </c>
      <c r="D363" s="78" t="s">
        <v>47</v>
      </c>
      <c r="E363" s="117"/>
      <c r="F363" s="117"/>
      <c r="G363" s="117"/>
      <c r="H363" s="131"/>
      <c r="I363" s="131"/>
      <c r="J363" s="131"/>
      <c r="K363" s="132">
        <v>40.43</v>
      </c>
      <c r="L363" s="132">
        <v>2.86</v>
      </c>
      <c r="M363" s="139">
        <v>115.62979999999999</v>
      </c>
      <c r="N363" s="130"/>
      <c r="O363" s="130"/>
      <c r="P363" s="130"/>
      <c r="Q363" s="130"/>
      <c r="R363" s="130"/>
    </row>
    <row r="364" spans="1:18" ht="30.6" x14ac:dyDescent="0.3">
      <c r="A364" s="80"/>
      <c r="B364" s="80"/>
      <c r="C364" s="80"/>
      <c r="D364" s="78" t="s">
        <v>48</v>
      </c>
      <c r="E364" s="117"/>
      <c r="F364" s="117"/>
      <c r="G364" s="117"/>
      <c r="H364" s="131"/>
      <c r="I364" s="131"/>
      <c r="J364" s="131"/>
      <c r="K364" s="131"/>
      <c r="L364" s="131"/>
      <c r="M364" s="119"/>
      <c r="N364" s="130"/>
      <c r="O364" s="130"/>
      <c r="P364" s="130"/>
      <c r="Q364" s="130"/>
      <c r="R364" s="130"/>
    </row>
    <row r="365" spans="1:18" ht="15.75" customHeight="1" x14ac:dyDescent="0.3">
      <c r="A365" s="76" t="s">
        <v>49</v>
      </c>
      <c r="B365" s="77" t="s">
        <v>24</v>
      </c>
      <c r="C365" s="77" t="s">
        <v>50</v>
      </c>
      <c r="D365" s="78" t="s">
        <v>51</v>
      </c>
      <c r="E365" s="117"/>
      <c r="F365" s="117"/>
      <c r="G365" s="117"/>
      <c r="H365" s="131"/>
      <c r="I365" s="131"/>
      <c r="J365" s="131"/>
      <c r="K365" s="132">
        <v>6.4</v>
      </c>
      <c r="L365" s="132">
        <v>10.76</v>
      </c>
      <c r="M365" s="139">
        <v>68.864000000000004</v>
      </c>
      <c r="N365" s="130"/>
      <c r="O365" s="130"/>
      <c r="P365" s="130"/>
      <c r="Q365" s="130"/>
      <c r="R365" s="130"/>
    </row>
    <row r="366" spans="1:18" ht="30.6" x14ac:dyDescent="0.3">
      <c r="A366" s="80"/>
      <c r="B366" s="80"/>
      <c r="C366" s="80"/>
      <c r="D366" s="78" t="s">
        <v>52</v>
      </c>
      <c r="E366" s="117"/>
      <c r="F366" s="117"/>
      <c r="G366" s="117"/>
      <c r="H366" s="131"/>
      <c r="I366" s="131"/>
      <c r="J366" s="131"/>
      <c r="K366" s="131"/>
      <c r="L366" s="131"/>
      <c r="M366" s="119"/>
      <c r="N366" s="130"/>
      <c r="O366" s="130"/>
      <c r="P366" s="130"/>
      <c r="Q366" s="130"/>
      <c r="R366" s="130"/>
    </row>
    <row r="367" spans="1:18" ht="15.75" customHeight="1" x14ac:dyDescent="0.3">
      <c r="A367" s="76" t="s">
        <v>53</v>
      </c>
      <c r="B367" s="77" t="s">
        <v>24</v>
      </c>
      <c r="C367" s="77" t="s">
        <v>50</v>
      </c>
      <c r="D367" s="78" t="s">
        <v>54</v>
      </c>
      <c r="E367" s="117"/>
      <c r="F367" s="117"/>
      <c r="G367" s="117"/>
      <c r="H367" s="131"/>
      <c r="I367" s="131"/>
      <c r="J367" s="131"/>
      <c r="K367" s="48">
        <v>9.6999999999999993</v>
      </c>
      <c r="L367" s="132">
        <v>22.05</v>
      </c>
      <c r="M367" s="139">
        <v>213.88499999999999</v>
      </c>
      <c r="N367" s="130"/>
      <c r="O367" s="130"/>
      <c r="P367" s="130"/>
      <c r="Q367" s="130"/>
      <c r="R367" s="130"/>
    </row>
    <row r="368" spans="1:18" ht="30.6" x14ac:dyDescent="0.3">
      <c r="A368" s="80"/>
      <c r="B368" s="80"/>
      <c r="C368" s="80"/>
      <c r="D368" s="78" t="s">
        <v>55</v>
      </c>
      <c r="E368" s="117"/>
      <c r="F368" s="117"/>
      <c r="G368" s="117"/>
      <c r="H368" s="131"/>
      <c r="I368" s="131"/>
      <c r="J368" s="131"/>
      <c r="K368" s="131"/>
      <c r="L368" s="131"/>
      <c r="M368" s="119"/>
      <c r="N368" s="130"/>
      <c r="O368" s="130"/>
      <c r="P368" s="130"/>
      <c r="Q368" s="130"/>
      <c r="R368" s="130"/>
    </row>
    <row r="369" spans="1:18" ht="15.75" customHeight="1" x14ac:dyDescent="0.3">
      <c r="A369" s="80"/>
      <c r="B369" s="80"/>
      <c r="C369" s="80"/>
      <c r="D369" s="121" t="s">
        <v>56</v>
      </c>
      <c r="E369" s="48">
        <v>40.43</v>
      </c>
      <c r="F369" s="48">
        <v>0.6</v>
      </c>
      <c r="G369" s="48">
        <v>24.257999999999999</v>
      </c>
      <c r="H369" s="132">
        <v>0.4</v>
      </c>
      <c r="I369" s="48">
        <v>9.7032000000000007</v>
      </c>
      <c r="J369" s="131"/>
      <c r="K369" s="131"/>
      <c r="L369" s="117"/>
      <c r="M369" s="119"/>
      <c r="N369" s="130"/>
      <c r="O369" s="130"/>
      <c r="P369" s="130"/>
      <c r="Q369" s="130"/>
      <c r="R369" s="130"/>
    </row>
    <row r="370" spans="1:18" ht="15.75" customHeight="1" x14ac:dyDescent="0.3">
      <c r="A370" s="76" t="s">
        <v>57</v>
      </c>
      <c r="B370" s="77" t="s">
        <v>24</v>
      </c>
      <c r="C370" s="77" t="s">
        <v>50</v>
      </c>
      <c r="D370" s="78" t="s">
        <v>58</v>
      </c>
      <c r="E370" s="117"/>
      <c r="F370" s="117"/>
      <c r="G370" s="117"/>
      <c r="H370" s="131"/>
      <c r="I370" s="131"/>
      <c r="J370" s="131"/>
      <c r="K370" s="48">
        <v>12</v>
      </c>
      <c r="L370" s="132">
        <v>27.32</v>
      </c>
      <c r="M370" s="139">
        <v>327.84000000000003</v>
      </c>
      <c r="N370" s="130"/>
      <c r="O370" s="130"/>
      <c r="P370" s="130"/>
      <c r="Q370" s="130"/>
      <c r="R370" s="130"/>
    </row>
    <row r="371" spans="1:18" ht="20.399999999999999" x14ac:dyDescent="0.3">
      <c r="A371" s="80"/>
      <c r="B371" s="80"/>
      <c r="C371" s="80"/>
      <c r="D371" s="78" t="s">
        <v>59</v>
      </c>
      <c r="E371" s="117"/>
      <c r="F371" s="117"/>
      <c r="G371" s="117"/>
      <c r="H371" s="131"/>
      <c r="I371" s="131"/>
      <c r="J371" s="131"/>
      <c r="K371" s="131"/>
      <c r="L371" s="131"/>
      <c r="M371" s="119"/>
      <c r="N371" s="130"/>
      <c r="O371" s="130"/>
      <c r="P371" s="130"/>
      <c r="Q371" s="130"/>
      <c r="R371" s="130"/>
    </row>
    <row r="372" spans="1:18" ht="15.75" customHeight="1" x14ac:dyDescent="0.3">
      <c r="A372" s="80"/>
      <c r="B372" s="80"/>
      <c r="C372" s="80"/>
      <c r="D372" s="121" t="s">
        <v>60</v>
      </c>
      <c r="E372" s="48">
        <v>50</v>
      </c>
      <c r="F372" s="48">
        <v>0.6</v>
      </c>
      <c r="G372" s="48">
        <v>30</v>
      </c>
      <c r="H372" s="132">
        <v>0.4</v>
      </c>
      <c r="I372" s="48">
        <v>12</v>
      </c>
      <c r="J372" s="131"/>
      <c r="K372" s="131"/>
      <c r="L372" s="131"/>
      <c r="M372" s="119"/>
      <c r="N372" s="130"/>
      <c r="O372" s="130"/>
      <c r="P372" s="130"/>
      <c r="Q372" s="130"/>
      <c r="R372" s="130"/>
    </row>
    <row r="373" spans="1:18" ht="15.75" customHeight="1" x14ac:dyDescent="0.3">
      <c r="A373" s="76" t="s">
        <v>61</v>
      </c>
      <c r="B373" s="77" t="s">
        <v>24</v>
      </c>
      <c r="C373" s="77" t="s">
        <v>50</v>
      </c>
      <c r="D373" s="78" t="s">
        <v>62</v>
      </c>
      <c r="E373" s="79"/>
      <c r="F373" s="79"/>
      <c r="G373" s="79"/>
      <c r="H373" s="130"/>
      <c r="I373" s="130"/>
      <c r="J373" s="130"/>
      <c r="K373" s="132">
        <v>3.42</v>
      </c>
      <c r="L373" s="132">
        <v>25.6</v>
      </c>
      <c r="M373" s="139">
        <v>87.552000000000007</v>
      </c>
      <c r="N373" s="130"/>
      <c r="O373" s="130"/>
      <c r="P373" s="130"/>
      <c r="Q373" s="130"/>
      <c r="R373" s="130"/>
    </row>
    <row r="374" spans="1:18" ht="40.799999999999997" x14ac:dyDescent="0.3">
      <c r="A374" s="80"/>
      <c r="B374" s="131"/>
      <c r="C374" s="100"/>
      <c r="D374" s="78" t="s">
        <v>63</v>
      </c>
      <c r="E374" s="79"/>
      <c r="F374" s="79"/>
      <c r="G374" s="79"/>
      <c r="H374" s="130"/>
      <c r="I374" s="130"/>
      <c r="J374" s="130"/>
      <c r="K374" s="131"/>
      <c r="L374" s="131"/>
      <c r="M374" s="119"/>
      <c r="N374" s="130"/>
      <c r="O374" s="130"/>
      <c r="P374" s="130"/>
      <c r="Q374" s="130"/>
      <c r="R374" s="130"/>
    </row>
    <row r="375" spans="1:18" ht="15.75" customHeight="1" x14ac:dyDescent="0.3">
      <c r="A375" s="76" t="s">
        <v>64</v>
      </c>
      <c r="B375" s="77" t="s">
        <v>24</v>
      </c>
      <c r="C375" s="77" t="s">
        <v>43</v>
      </c>
      <c r="D375" s="78" t="s">
        <v>65</v>
      </c>
      <c r="E375" s="79"/>
      <c r="F375" s="79"/>
      <c r="G375" s="79"/>
      <c r="H375" s="130"/>
      <c r="I375" s="130"/>
      <c r="J375" s="130"/>
      <c r="K375" s="132">
        <v>102</v>
      </c>
      <c r="L375" s="132">
        <v>10.93</v>
      </c>
      <c r="M375" s="139">
        <v>1114.8599999999999</v>
      </c>
      <c r="N375" s="130"/>
      <c r="O375" s="130"/>
      <c r="P375" s="130"/>
      <c r="Q375" s="130"/>
      <c r="R375" s="130"/>
    </row>
    <row r="376" spans="1:18" ht="61.2" x14ac:dyDescent="0.3">
      <c r="A376" s="80"/>
      <c r="B376" s="80"/>
      <c r="C376" s="80"/>
      <c r="D376" s="78" t="s">
        <v>66</v>
      </c>
      <c r="E376" s="79"/>
      <c r="F376" s="79"/>
      <c r="G376" s="79"/>
      <c r="H376" s="130"/>
      <c r="I376" s="130"/>
      <c r="J376" s="130"/>
      <c r="K376" s="131"/>
      <c r="L376" s="131"/>
      <c r="M376" s="119"/>
      <c r="N376" s="130"/>
      <c r="O376" s="130"/>
      <c r="P376" s="130"/>
      <c r="Q376" s="130"/>
      <c r="R376" s="130"/>
    </row>
    <row r="377" spans="1:18" ht="15.75" customHeight="1" x14ac:dyDescent="0.3">
      <c r="A377" s="76" t="s">
        <v>67</v>
      </c>
      <c r="B377" s="77" t="s">
        <v>24</v>
      </c>
      <c r="C377" s="77" t="s">
        <v>43</v>
      </c>
      <c r="D377" s="78" t="s">
        <v>68</v>
      </c>
      <c r="E377" s="117"/>
      <c r="F377" s="117"/>
      <c r="G377" s="117"/>
      <c r="H377" s="131"/>
      <c r="I377" s="131"/>
      <c r="J377" s="131"/>
      <c r="K377" s="132">
        <v>14</v>
      </c>
      <c r="L377" s="132">
        <v>18</v>
      </c>
      <c r="M377" s="139">
        <v>252</v>
      </c>
      <c r="N377" s="130"/>
      <c r="O377" s="130"/>
      <c r="P377" s="130"/>
      <c r="Q377" s="130"/>
      <c r="R377" s="130"/>
    </row>
    <row r="378" spans="1:18" ht="40.799999999999997" x14ac:dyDescent="0.3">
      <c r="A378" s="80"/>
      <c r="B378" s="80"/>
      <c r="C378" s="80"/>
      <c r="D378" s="78" t="s">
        <v>69</v>
      </c>
      <c r="E378" s="117"/>
      <c r="F378" s="117"/>
      <c r="G378" s="117"/>
      <c r="H378" s="131"/>
      <c r="I378" s="131"/>
      <c r="J378" s="131"/>
      <c r="K378" s="131"/>
      <c r="L378" s="131"/>
      <c r="M378" s="119"/>
      <c r="N378" s="130"/>
      <c r="O378" s="130"/>
      <c r="P378" s="130"/>
      <c r="Q378" s="130"/>
      <c r="R378" s="130"/>
    </row>
    <row r="379" spans="1:18" ht="15.75" customHeight="1" x14ac:dyDescent="0.3">
      <c r="A379" s="76" t="s">
        <v>73</v>
      </c>
      <c r="B379" s="77" t="s">
        <v>24</v>
      </c>
      <c r="C379" s="77" t="s">
        <v>43</v>
      </c>
      <c r="D379" s="78" t="s">
        <v>74</v>
      </c>
      <c r="E379" s="117"/>
      <c r="F379" s="117"/>
      <c r="G379" s="117"/>
      <c r="H379" s="131"/>
      <c r="I379" s="131"/>
      <c r="J379" s="131"/>
      <c r="K379" s="132">
        <v>13.8</v>
      </c>
      <c r="L379" s="132">
        <v>26.51</v>
      </c>
      <c r="M379" s="139">
        <v>365.83800000000002</v>
      </c>
      <c r="N379" s="130"/>
      <c r="O379" s="130"/>
      <c r="P379" s="130"/>
      <c r="Q379" s="130"/>
      <c r="R379" s="130"/>
    </row>
    <row r="380" spans="1:18" ht="30.6" x14ac:dyDescent="0.3">
      <c r="A380" s="80"/>
      <c r="B380" s="80"/>
      <c r="C380" s="80"/>
      <c r="D380" s="78" t="s">
        <v>75</v>
      </c>
      <c r="E380" s="117"/>
      <c r="F380" s="117"/>
      <c r="G380" s="117"/>
      <c r="H380" s="131"/>
      <c r="I380" s="131"/>
      <c r="J380" s="131"/>
      <c r="K380" s="131"/>
      <c r="L380" s="131"/>
      <c r="M380" s="119"/>
      <c r="N380" s="130"/>
      <c r="O380" s="130"/>
      <c r="P380" s="130"/>
      <c r="Q380" s="130"/>
      <c r="R380" s="130"/>
    </row>
    <row r="381" spans="1:18" ht="15.75" customHeight="1" x14ac:dyDescent="0.3">
      <c r="A381" s="76" t="s">
        <v>279</v>
      </c>
      <c r="B381" s="77" t="s">
        <v>24</v>
      </c>
      <c r="C381" s="77" t="s">
        <v>43</v>
      </c>
      <c r="D381" s="78" t="s">
        <v>280</v>
      </c>
      <c r="E381" s="117"/>
      <c r="F381" s="117"/>
      <c r="G381" s="117"/>
      <c r="H381" s="131"/>
      <c r="I381" s="131"/>
      <c r="J381" s="131"/>
      <c r="K381" s="132">
        <v>2</v>
      </c>
      <c r="L381" s="132">
        <v>23.04</v>
      </c>
      <c r="M381" s="139">
        <v>46.08</v>
      </c>
      <c r="N381" s="130"/>
      <c r="O381" s="130"/>
      <c r="P381" s="130"/>
      <c r="Q381" s="130"/>
      <c r="R381" s="130"/>
    </row>
    <row r="382" spans="1:18" ht="30.6" x14ac:dyDescent="0.3">
      <c r="A382" s="80"/>
      <c r="B382" s="80"/>
      <c r="C382" s="80"/>
      <c r="D382" s="78" t="s">
        <v>281</v>
      </c>
      <c r="E382" s="117"/>
      <c r="F382" s="117"/>
      <c r="G382" s="117"/>
      <c r="H382" s="131"/>
      <c r="I382" s="131"/>
      <c r="J382" s="131"/>
      <c r="K382" s="131"/>
      <c r="L382" s="131"/>
      <c r="M382" s="119"/>
      <c r="N382" s="130"/>
      <c r="O382" s="130"/>
      <c r="P382" s="130"/>
      <c r="Q382" s="130"/>
      <c r="R382" s="130"/>
    </row>
    <row r="383" spans="1:18" ht="15.75" customHeight="1" x14ac:dyDescent="0.3">
      <c r="A383" s="76" t="s">
        <v>282</v>
      </c>
      <c r="B383" s="77" t="s">
        <v>24</v>
      </c>
      <c r="C383" s="77" t="s">
        <v>25</v>
      </c>
      <c r="D383" s="78" t="s">
        <v>283</v>
      </c>
      <c r="E383" s="117"/>
      <c r="F383" s="117"/>
      <c r="G383" s="117"/>
      <c r="H383" s="131"/>
      <c r="I383" s="131"/>
      <c r="J383" s="131"/>
      <c r="K383" s="132">
        <v>12</v>
      </c>
      <c r="L383" s="132">
        <v>22.93</v>
      </c>
      <c r="M383" s="139">
        <v>275.15999999999997</v>
      </c>
      <c r="N383" s="130"/>
      <c r="O383" s="130"/>
      <c r="P383" s="130"/>
      <c r="Q383" s="130"/>
      <c r="R383" s="130"/>
    </row>
    <row r="384" spans="1:18" ht="61.2" x14ac:dyDescent="0.3">
      <c r="A384" s="80"/>
      <c r="B384" s="80"/>
      <c r="C384" s="80"/>
      <c r="D384" s="78" t="s">
        <v>284</v>
      </c>
      <c r="E384" s="117"/>
      <c r="F384" s="117"/>
      <c r="G384" s="117"/>
      <c r="H384" s="131"/>
      <c r="I384" s="131"/>
      <c r="J384" s="131"/>
      <c r="K384" s="131"/>
      <c r="L384" s="131"/>
      <c r="M384" s="119"/>
      <c r="N384" s="130"/>
      <c r="O384" s="130"/>
      <c r="P384" s="130"/>
      <c r="Q384" s="130"/>
      <c r="R384" s="130"/>
    </row>
    <row r="385" spans="1:18" ht="14.4" x14ac:dyDescent="0.3">
      <c r="A385" s="76" t="s">
        <v>79</v>
      </c>
      <c r="B385" s="77" t="s">
        <v>24</v>
      </c>
      <c r="C385" s="77" t="s">
        <v>25</v>
      </c>
      <c r="D385" s="78" t="s">
        <v>80</v>
      </c>
      <c r="E385" s="117"/>
      <c r="F385" s="117"/>
      <c r="G385" s="117"/>
      <c r="H385" s="131"/>
      <c r="I385" s="131"/>
      <c r="J385" s="131"/>
      <c r="K385" s="132">
        <v>9.57</v>
      </c>
      <c r="L385" s="132">
        <v>22.56</v>
      </c>
      <c r="M385" s="139">
        <v>215.89920000000001</v>
      </c>
      <c r="N385" s="130"/>
      <c r="O385" s="130"/>
      <c r="P385" s="130"/>
      <c r="Q385" s="130"/>
      <c r="R385" s="130"/>
    </row>
    <row r="386" spans="1:18" ht="71.400000000000006" x14ac:dyDescent="0.3">
      <c r="A386" s="80"/>
      <c r="B386" s="80"/>
      <c r="C386" s="80"/>
      <c r="D386" s="78" t="s">
        <v>81</v>
      </c>
      <c r="E386" s="117"/>
      <c r="F386" s="117"/>
      <c r="G386" s="117"/>
      <c r="H386" s="131"/>
      <c r="I386" s="131"/>
      <c r="J386" s="131"/>
      <c r="K386" s="131"/>
      <c r="L386" s="131"/>
      <c r="M386" s="119"/>
      <c r="N386" s="130"/>
      <c r="O386" s="130"/>
      <c r="P386" s="130"/>
      <c r="Q386" s="130"/>
      <c r="R386" s="130"/>
    </row>
    <row r="387" spans="1:18" ht="15.75" customHeight="1" x14ac:dyDescent="0.3">
      <c r="A387" s="76" t="s">
        <v>82</v>
      </c>
      <c r="B387" s="77" t="s">
        <v>24</v>
      </c>
      <c r="C387" s="77" t="s">
        <v>25</v>
      </c>
      <c r="D387" s="78" t="s">
        <v>83</v>
      </c>
      <c r="E387" s="117"/>
      <c r="F387" s="117"/>
      <c r="G387" s="117"/>
      <c r="H387" s="131"/>
      <c r="I387" s="131"/>
      <c r="J387" s="131"/>
      <c r="K387" s="48">
        <v>29</v>
      </c>
      <c r="L387" s="132">
        <v>0.86</v>
      </c>
      <c r="M387" s="139">
        <v>24.94</v>
      </c>
      <c r="N387" s="130"/>
      <c r="O387" s="130"/>
      <c r="P387" s="130"/>
      <c r="Q387" s="130"/>
      <c r="R387" s="130"/>
    </row>
    <row r="388" spans="1:18" ht="20.399999999999999" x14ac:dyDescent="0.3">
      <c r="A388" s="80"/>
      <c r="B388" s="80"/>
      <c r="C388" s="80"/>
      <c r="D388" s="78" t="s">
        <v>84</v>
      </c>
      <c r="E388" s="117"/>
      <c r="F388" s="117"/>
      <c r="G388" s="117"/>
      <c r="H388" s="131"/>
      <c r="I388" s="131"/>
      <c r="J388" s="131"/>
      <c r="K388" s="131"/>
      <c r="L388" s="131"/>
      <c r="M388" s="119"/>
      <c r="N388" s="130"/>
      <c r="O388" s="130"/>
      <c r="P388" s="130"/>
      <c r="Q388" s="130"/>
      <c r="R388" s="130"/>
    </row>
    <row r="389" spans="1:18" ht="15.75" customHeight="1" x14ac:dyDescent="0.3">
      <c r="A389" s="80"/>
      <c r="B389" s="80"/>
      <c r="C389" s="80"/>
      <c r="D389" s="121" t="s">
        <v>30</v>
      </c>
      <c r="E389" s="48">
        <v>29</v>
      </c>
      <c r="F389" s="48">
        <v>1</v>
      </c>
      <c r="G389" s="48">
        <v>29</v>
      </c>
      <c r="H389" s="132">
        <v>0</v>
      </c>
      <c r="I389" s="132">
        <v>0</v>
      </c>
      <c r="J389" s="131"/>
      <c r="K389" s="131"/>
      <c r="L389" s="131"/>
      <c r="M389" s="119"/>
      <c r="N389" s="130"/>
      <c r="O389" s="130"/>
      <c r="P389" s="130"/>
      <c r="Q389" s="130"/>
      <c r="R389" s="130"/>
    </row>
    <row r="390" spans="1:18" ht="15.75" customHeight="1" x14ac:dyDescent="0.3">
      <c r="A390" s="76" t="s">
        <v>85</v>
      </c>
      <c r="B390" s="77" t="s">
        <v>24</v>
      </c>
      <c r="C390" s="77" t="s">
        <v>25</v>
      </c>
      <c r="D390" s="78" t="s">
        <v>86</v>
      </c>
      <c r="E390" s="117"/>
      <c r="F390" s="117"/>
      <c r="G390" s="117"/>
      <c r="H390" s="131"/>
      <c r="I390" s="131"/>
      <c r="J390" s="131"/>
      <c r="K390" s="48">
        <v>29</v>
      </c>
      <c r="L390" s="132">
        <v>0.45</v>
      </c>
      <c r="M390" s="139">
        <v>13.05</v>
      </c>
      <c r="N390" s="130"/>
      <c r="O390" s="130"/>
      <c r="P390" s="130"/>
      <c r="Q390" s="130"/>
      <c r="R390" s="130"/>
    </row>
    <row r="391" spans="1:18" ht="20.399999999999999" x14ac:dyDescent="0.3">
      <c r="A391" s="80"/>
      <c r="B391" s="80"/>
      <c r="C391" s="80"/>
      <c r="D391" s="78" t="s">
        <v>87</v>
      </c>
      <c r="E391" s="117"/>
      <c r="F391" s="117"/>
      <c r="G391" s="117"/>
      <c r="H391" s="131"/>
      <c r="I391" s="131"/>
      <c r="J391" s="131"/>
      <c r="K391" s="131"/>
      <c r="L391" s="131"/>
      <c r="M391" s="119"/>
      <c r="N391" s="130"/>
      <c r="O391" s="130"/>
      <c r="P391" s="130"/>
      <c r="Q391" s="130"/>
      <c r="R391" s="130"/>
    </row>
    <row r="392" spans="1:18" ht="15.75" customHeight="1" x14ac:dyDescent="0.3">
      <c r="A392" s="80"/>
      <c r="B392" s="80"/>
      <c r="C392" s="80"/>
      <c r="D392" s="121" t="s">
        <v>30</v>
      </c>
      <c r="E392" s="48">
        <v>29</v>
      </c>
      <c r="F392" s="48">
        <v>1</v>
      </c>
      <c r="G392" s="48">
        <v>29</v>
      </c>
      <c r="H392" s="132">
        <v>0</v>
      </c>
      <c r="I392" s="132">
        <v>0</v>
      </c>
      <c r="J392" s="131"/>
      <c r="K392" s="131"/>
      <c r="L392" s="131"/>
      <c r="M392" s="119"/>
      <c r="N392" s="130"/>
      <c r="O392" s="130"/>
      <c r="P392" s="130"/>
      <c r="Q392" s="130"/>
      <c r="R392" s="130"/>
    </row>
    <row r="393" spans="1:18" ht="15.75" customHeight="1" x14ac:dyDescent="0.3">
      <c r="A393" s="76" t="s">
        <v>88</v>
      </c>
      <c r="B393" s="77" t="s">
        <v>24</v>
      </c>
      <c r="C393" s="77" t="s">
        <v>89</v>
      </c>
      <c r="D393" s="78" t="s">
        <v>90</v>
      </c>
      <c r="E393" s="117"/>
      <c r="F393" s="117"/>
      <c r="G393" s="117"/>
      <c r="H393" s="131"/>
      <c r="I393" s="131"/>
      <c r="J393" s="131"/>
      <c r="K393" s="48">
        <v>7.0752500000000005</v>
      </c>
      <c r="L393" s="132">
        <v>39.450000000000003</v>
      </c>
      <c r="M393" s="139">
        <v>279.11861250000004</v>
      </c>
      <c r="N393" s="130"/>
      <c r="O393" s="130"/>
      <c r="P393" s="130"/>
      <c r="Q393" s="130"/>
      <c r="R393" s="130"/>
    </row>
    <row r="394" spans="1:18" ht="30.6" x14ac:dyDescent="0.3">
      <c r="A394" s="80"/>
      <c r="B394" s="80"/>
      <c r="C394" s="80"/>
      <c r="D394" s="78" t="s">
        <v>91</v>
      </c>
      <c r="E394" s="117"/>
      <c r="F394" s="117"/>
      <c r="G394" s="117"/>
      <c r="H394" s="131"/>
      <c r="I394" s="131"/>
      <c r="J394" s="131"/>
      <c r="K394" s="131"/>
      <c r="L394" s="131"/>
      <c r="M394" s="119"/>
      <c r="N394" s="130"/>
      <c r="O394" s="130"/>
      <c r="P394" s="130"/>
      <c r="Q394" s="130"/>
      <c r="R394" s="130"/>
    </row>
    <row r="395" spans="1:18" ht="15.75" customHeight="1" x14ac:dyDescent="0.3">
      <c r="A395" s="80"/>
      <c r="B395" s="80"/>
      <c r="C395" s="80"/>
      <c r="D395" s="121" t="s">
        <v>92</v>
      </c>
      <c r="E395" s="48">
        <v>2.5</v>
      </c>
      <c r="F395" s="48">
        <v>40.43</v>
      </c>
      <c r="G395" s="48">
        <v>101.075</v>
      </c>
      <c r="H395" s="132">
        <v>7.0000000000000007E-2</v>
      </c>
      <c r="I395" s="48">
        <v>7.0752500000000005</v>
      </c>
      <c r="J395" s="130"/>
      <c r="K395" s="131"/>
      <c r="L395" s="131"/>
      <c r="M395" s="119"/>
      <c r="N395" s="130"/>
      <c r="O395" s="130"/>
      <c r="P395" s="130"/>
      <c r="Q395" s="130"/>
      <c r="R395" s="130"/>
    </row>
    <row r="396" spans="1:18" ht="14.4" x14ac:dyDescent="0.3">
      <c r="A396" s="76" t="s">
        <v>93</v>
      </c>
      <c r="B396" s="77" t="s">
        <v>24</v>
      </c>
      <c r="C396" s="77" t="s">
        <v>89</v>
      </c>
      <c r="D396" s="78" t="s">
        <v>94</v>
      </c>
      <c r="E396" s="117"/>
      <c r="F396" s="117"/>
      <c r="G396" s="117"/>
      <c r="H396" s="131"/>
      <c r="I396" s="131"/>
      <c r="J396" s="131"/>
      <c r="K396" s="48">
        <v>5.0537500000000009</v>
      </c>
      <c r="L396" s="132">
        <v>50.51</v>
      </c>
      <c r="M396" s="139">
        <v>255.26491250000004</v>
      </c>
      <c r="N396" s="130"/>
      <c r="O396" s="130"/>
      <c r="P396" s="130"/>
      <c r="Q396" s="130"/>
      <c r="R396" s="130"/>
    </row>
    <row r="397" spans="1:18" ht="20.399999999999999" x14ac:dyDescent="0.3">
      <c r="A397" s="80"/>
      <c r="B397" s="80"/>
      <c r="C397" s="80"/>
      <c r="D397" s="78" t="s">
        <v>95</v>
      </c>
      <c r="E397" s="117"/>
      <c r="F397" s="117"/>
      <c r="G397" s="117"/>
      <c r="H397" s="131"/>
      <c r="I397" s="131"/>
      <c r="J397" s="131"/>
      <c r="K397" s="131"/>
      <c r="L397" s="131"/>
      <c r="M397" s="119"/>
      <c r="N397" s="130"/>
      <c r="O397" s="130"/>
      <c r="P397" s="130"/>
      <c r="Q397" s="130"/>
      <c r="R397" s="130"/>
    </row>
    <row r="398" spans="1:18" ht="15.75" customHeight="1" x14ac:dyDescent="0.3">
      <c r="A398" s="80"/>
      <c r="B398" s="80"/>
      <c r="C398" s="80"/>
      <c r="D398" s="121" t="s">
        <v>92</v>
      </c>
      <c r="E398" s="48">
        <v>2.5</v>
      </c>
      <c r="F398" s="48">
        <v>40.43</v>
      </c>
      <c r="G398" s="48">
        <v>101.075</v>
      </c>
      <c r="H398" s="132">
        <v>0.05</v>
      </c>
      <c r="I398" s="48">
        <v>5.0537500000000009</v>
      </c>
      <c r="J398" s="130"/>
      <c r="K398" s="131"/>
      <c r="L398" s="131"/>
      <c r="M398" s="119"/>
      <c r="N398" s="130"/>
      <c r="O398" s="130"/>
      <c r="P398" s="130"/>
      <c r="Q398" s="130"/>
      <c r="R398" s="130"/>
    </row>
    <row r="399" spans="1:18" ht="15.75" customHeight="1" x14ac:dyDescent="0.3">
      <c r="A399" s="76" t="s">
        <v>96</v>
      </c>
      <c r="B399" s="77" t="s">
        <v>24</v>
      </c>
      <c r="C399" s="77" t="s">
        <v>89</v>
      </c>
      <c r="D399" s="78" t="s">
        <v>97</v>
      </c>
      <c r="E399" s="117"/>
      <c r="F399" s="117"/>
      <c r="G399" s="117"/>
      <c r="H399" s="131"/>
      <c r="I399" s="131"/>
      <c r="J399" s="131"/>
      <c r="K399" s="48">
        <v>1.2150749999999999</v>
      </c>
      <c r="L399" s="132">
        <v>699.6</v>
      </c>
      <c r="M399" s="139">
        <v>850.06646999999998</v>
      </c>
      <c r="N399" s="130"/>
      <c r="O399" s="130"/>
      <c r="P399" s="130"/>
      <c r="Q399" s="130"/>
      <c r="R399" s="130"/>
    </row>
    <row r="400" spans="1:18" ht="20.399999999999999" x14ac:dyDescent="0.3">
      <c r="A400" s="80"/>
      <c r="B400" s="80"/>
      <c r="C400" s="80"/>
      <c r="D400" s="78" t="s">
        <v>98</v>
      </c>
      <c r="E400" s="117"/>
      <c r="F400" s="117"/>
      <c r="G400" s="117"/>
      <c r="H400" s="131"/>
      <c r="I400" s="131"/>
      <c r="J400" s="131"/>
      <c r="K400" s="131"/>
      <c r="L400" s="131"/>
      <c r="M400" s="119"/>
      <c r="N400" s="130"/>
      <c r="O400" s="130"/>
      <c r="P400" s="130"/>
      <c r="Q400" s="130"/>
      <c r="R400" s="130"/>
    </row>
    <row r="401" spans="1:18" ht="15.75" customHeight="1" x14ac:dyDescent="0.3">
      <c r="A401" s="80"/>
      <c r="B401" s="80"/>
      <c r="C401" s="80"/>
      <c r="D401" s="121" t="s">
        <v>99</v>
      </c>
      <c r="E401" s="48">
        <v>0.04</v>
      </c>
      <c r="F401" s="48">
        <v>28.59</v>
      </c>
      <c r="G401" s="49">
        <v>0</v>
      </c>
      <c r="H401" s="132">
        <v>0</v>
      </c>
      <c r="I401" s="132">
        <v>1.1435999999999999</v>
      </c>
      <c r="J401" s="130"/>
      <c r="K401" s="131"/>
      <c r="L401" s="131"/>
      <c r="M401" s="119"/>
      <c r="N401" s="130"/>
      <c r="O401" s="130"/>
      <c r="P401" s="130"/>
      <c r="Q401" s="130"/>
      <c r="R401" s="130"/>
    </row>
    <row r="402" spans="1:18" ht="15.75" customHeight="1" x14ac:dyDescent="0.3">
      <c r="A402" s="80"/>
      <c r="B402" s="80"/>
      <c r="C402" s="80"/>
      <c r="D402" s="121" t="s">
        <v>100</v>
      </c>
      <c r="E402" s="48">
        <v>0.05</v>
      </c>
      <c r="F402" s="48">
        <v>21.25</v>
      </c>
      <c r="G402" s="49">
        <v>0</v>
      </c>
      <c r="H402" s="132">
        <v>0</v>
      </c>
      <c r="I402" s="132">
        <v>1.0625</v>
      </c>
      <c r="J402" s="130"/>
      <c r="K402" s="131"/>
      <c r="L402" s="131"/>
      <c r="M402" s="119"/>
      <c r="N402" s="130"/>
      <c r="O402" s="130"/>
      <c r="P402" s="130"/>
      <c r="Q402" s="130"/>
      <c r="R402" s="130"/>
    </row>
    <row r="403" spans="1:18" ht="14.4" x14ac:dyDescent="0.3">
      <c r="A403" s="108" t="s">
        <v>101</v>
      </c>
      <c r="B403" s="108" t="s">
        <v>20</v>
      </c>
      <c r="C403" s="107"/>
      <c r="D403" s="113" t="s">
        <v>261</v>
      </c>
      <c r="E403" s="114"/>
      <c r="F403" s="114"/>
      <c r="G403" s="114"/>
      <c r="H403" s="133"/>
      <c r="I403" s="133"/>
      <c r="J403" s="133"/>
      <c r="K403" s="133"/>
      <c r="L403" s="114"/>
      <c r="M403" s="138">
        <v>8640.9660000000003</v>
      </c>
      <c r="N403" s="130"/>
      <c r="O403" s="130"/>
      <c r="P403" s="130"/>
      <c r="Q403" s="130"/>
      <c r="R403" s="130"/>
    </row>
    <row r="404" spans="1:18" ht="15.75" customHeight="1" x14ac:dyDescent="0.3">
      <c r="A404" s="76" t="s">
        <v>103</v>
      </c>
      <c r="B404" s="77" t="s">
        <v>24</v>
      </c>
      <c r="C404" s="77" t="s">
        <v>33</v>
      </c>
      <c r="D404" s="78" t="s">
        <v>104</v>
      </c>
      <c r="E404" s="117"/>
      <c r="F404" s="117"/>
      <c r="G404" s="117"/>
      <c r="H404" s="131"/>
      <c r="I404" s="131"/>
      <c r="J404" s="131"/>
      <c r="K404" s="132">
        <v>11</v>
      </c>
      <c r="L404" s="132">
        <v>67.930000000000007</v>
      </c>
      <c r="M404" s="139">
        <v>747.23</v>
      </c>
      <c r="N404" s="130"/>
      <c r="O404" s="130"/>
      <c r="P404" s="130"/>
      <c r="Q404" s="130"/>
      <c r="R404" s="130"/>
    </row>
    <row r="405" spans="1:18" ht="15.75" customHeight="1" x14ac:dyDescent="0.3">
      <c r="A405" s="80"/>
      <c r="B405" s="80"/>
      <c r="C405" s="80"/>
      <c r="D405" s="78" t="s">
        <v>105</v>
      </c>
      <c r="E405" s="117"/>
      <c r="F405" s="117"/>
      <c r="G405" s="117"/>
      <c r="H405" s="131"/>
      <c r="I405" s="131"/>
      <c r="J405" s="131"/>
      <c r="K405" s="131"/>
      <c r="L405" s="131"/>
      <c r="M405" s="119"/>
      <c r="N405" s="130"/>
      <c r="O405" s="130"/>
      <c r="P405" s="130"/>
      <c r="Q405" s="130"/>
      <c r="R405" s="130"/>
    </row>
    <row r="406" spans="1:18" ht="15.75" customHeight="1" x14ac:dyDescent="0.3">
      <c r="A406" s="76" t="s">
        <v>106</v>
      </c>
      <c r="B406" s="77" t="s">
        <v>24</v>
      </c>
      <c r="C406" s="77" t="s">
        <v>33</v>
      </c>
      <c r="D406" s="78" t="s">
        <v>107</v>
      </c>
      <c r="E406" s="117"/>
      <c r="F406" s="117"/>
      <c r="G406" s="117"/>
      <c r="H406" s="131"/>
      <c r="I406" s="131"/>
      <c r="J406" s="131"/>
      <c r="K406" s="132">
        <v>4</v>
      </c>
      <c r="L406" s="132">
        <v>118.64</v>
      </c>
      <c r="M406" s="139">
        <v>474.56</v>
      </c>
      <c r="N406" s="130"/>
      <c r="O406" s="130"/>
      <c r="P406" s="130"/>
      <c r="Q406" s="130"/>
      <c r="R406" s="130"/>
    </row>
    <row r="407" spans="1:18" ht="30.6" x14ac:dyDescent="0.3">
      <c r="A407" s="80"/>
      <c r="B407" s="80"/>
      <c r="C407" s="80"/>
      <c r="D407" s="78" t="s">
        <v>108</v>
      </c>
      <c r="E407" s="117"/>
      <c r="F407" s="117"/>
      <c r="G407" s="117"/>
      <c r="H407" s="131"/>
      <c r="I407" s="131"/>
      <c r="J407" s="131"/>
      <c r="K407" s="131"/>
      <c r="L407" s="131"/>
      <c r="M407" s="119"/>
      <c r="N407" s="130"/>
      <c r="O407" s="130"/>
      <c r="P407" s="130"/>
      <c r="Q407" s="130"/>
      <c r="R407" s="130"/>
    </row>
    <row r="408" spans="1:18" ht="15.75" customHeight="1" x14ac:dyDescent="0.3">
      <c r="A408" s="76" t="s">
        <v>109</v>
      </c>
      <c r="B408" s="77" t="s">
        <v>24</v>
      </c>
      <c r="C408" s="77" t="s">
        <v>33</v>
      </c>
      <c r="D408" s="78" t="s">
        <v>110</v>
      </c>
      <c r="E408" s="117"/>
      <c r="F408" s="117"/>
      <c r="G408" s="117"/>
      <c r="H408" s="131"/>
      <c r="I408" s="131"/>
      <c r="J408" s="131"/>
      <c r="K408" s="132">
        <v>7</v>
      </c>
      <c r="L408" s="132">
        <v>76.72</v>
      </c>
      <c r="M408" s="139">
        <v>537.04</v>
      </c>
      <c r="N408" s="130"/>
      <c r="O408" s="130"/>
      <c r="P408" s="130"/>
      <c r="Q408" s="130"/>
      <c r="R408" s="130"/>
    </row>
    <row r="409" spans="1:18" ht="30.6" x14ac:dyDescent="0.3">
      <c r="A409" s="80"/>
      <c r="B409" s="80"/>
      <c r="C409" s="80"/>
      <c r="D409" s="78" t="s">
        <v>111</v>
      </c>
      <c r="E409" s="117"/>
      <c r="F409" s="117"/>
      <c r="G409" s="117"/>
      <c r="H409" s="131"/>
      <c r="I409" s="131"/>
      <c r="J409" s="131"/>
      <c r="K409" s="131"/>
      <c r="L409" s="131"/>
      <c r="M409" s="119"/>
      <c r="N409" s="130"/>
      <c r="O409" s="130"/>
      <c r="P409" s="130"/>
      <c r="Q409" s="130"/>
      <c r="R409" s="130"/>
    </row>
    <row r="410" spans="1:18" ht="15.75" customHeight="1" x14ac:dyDescent="0.3">
      <c r="A410" s="76" t="s">
        <v>112</v>
      </c>
      <c r="B410" s="77" t="s">
        <v>24</v>
      </c>
      <c r="C410" s="77" t="s">
        <v>43</v>
      </c>
      <c r="D410" s="78" t="s">
        <v>113</v>
      </c>
      <c r="E410" s="117"/>
      <c r="F410" s="117"/>
      <c r="G410" s="117"/>
      <c r="H410" s="131"/>
      <c r="I410" s="131"/>
      <c r="J410" s="131"/>
      <c r="K410" s="132">
        <v>10</v>
      </c>
      <c r="L410" s="132">
        <v>26</v>
      </c>
      <c r="M410" s="139">
        <v>260</v>
      </c>
      <c r="N410" s="130"/>
      <c r="O410" s="130"/>
      <c r="P410" s="130"/>
      <c r="Q410" s="130"/>
      <c r="R410" s="130"/>
    </row>
    <row r="411" spans="1:18" ht="51" x14ac:dyDescent="0.3">
      <c r="A411" s="80"/>
      <c r="B411" s="80"/>
      <c r="C411" s="80"/>
      <c r="D411" s="78" t="s">
        <v>114</v>
      </c>
      <c r="E411" s="117"/>
      <c r="F411" s="117"/>
      <c r="G411" s="117"/>
      <c r="H411" s="131"/>
      <c r="I411" s="131"/>
      <c r="J411" s="131"/>
      <c r="K411" s="131"/>
      <c r="L411" s="131"/>
      <c r="M411" s="119"/>
      <c r="N411" s="130"/>
      <c r="O411" s="130"/>
      <c r="P411" s="130"/>
      <c r="Q411" s="130"/>
      <c r="R411" s="130"/>
    </row>
    <row r="412" spans="1:18" ht="15.75" customHeight="1" x14ac:dyDescent="0.3">
      <c r="A412" s="76" t="s">
        <v>115</v>
      </c>
      <c r="B412" s="77" t="s">
        <v>24</v>
      </c>
      <c r="C412" s="77" t="s">
        <v>43</v>
      </c>
      <c r="D412" s="78" t="s">
        <v>116</v>
      </c>
      <c r="E412" s="117"/>
      <c r="F412" s="117"/>
      <c r="G412" s="117"/>
      <c r="H412" s="131"/>
      <c r="I412" s="131"/>
      <c r="J412" s="131"/>
      <c r="K412" s="132">
        <v>3</v>
      </c>
      <c r="L412" s="132">
        <v>36.950000000000003</v>
      </c>
      <c r="M412" s="139">
        <v>110.85000000000001</v>
      </c>
      <c r="N412" s="130"/>
      <c r="O412" s="130"/>
      <c r="P412" s="130"/>
      <c r="Q412" s="130"/>
      <c r="R412" s="130"/>
    </row>
    <row r="413" spans="1:18" ht="51" x14ac:dyDescent="0.3">
      <c r="A413" s="80"/>
      <c r="B413" s="80"/>
      <c r="C413" s="80"/>
      <c r="D413" s="78" t="s">
        <v>117</v>
      </c>
      <c r="E413" s="117"/>
      <c r="F413" s="117"/>
      <c r="G413" s="117"/>
      <c r="H413" s="131"/>
      <c r="I413" s="131"/>
      <c r="J413" s="131"/>
      <c r="K413" s="131"/>
      <c r="L413" s="131"/>
      <c r="M413" s="119"/>
      <c r="N413" s="130"/>
      <c r="O413" s="130"/>
      <c r="P413" s="130"/>
      <c r="Q413" s="130"/>
      <c r="R413" s="130"/>
    </row>
    <row r="414" spans="1:18" ht="15.75" customHeight="1" x14ac:dyDescent="0.3">
      <c r="A414" s="76" t="s">
        <v>118</v>
      </c>
      <c r="B414" s="77" t="s">
        <v>24</v>
      </c>
      <c r="C414" s="77" t="s">
        <v>43</v>
      </c>
      <c r="D414" s="78" t="s">
        <v>119</v>
      </c>
      <c r="E414" s="117"/>
      <c r="F414" s="117"/>
      <c r="G414" s="117"/>
      <c r="H414" s="131"/>
      <c r="I414" s="131"/>
      <c r="J414" s="131"/>
      <c r="K414" s="132">
        <v>20</v>
      </c>
      <c r="L414" s="132">
        <v>8.93</v>
      </c>
      <c r="M414" s="139">
        <v>178.6</v>
      </c>
      <c r="N414" s="130"/>
      <c r="O414" s="130"/>
      <c r="P414" s="130"/>
      <c r="Q414" s="130"/>
      <c r="R414" s="130"/>
    </row>
    <row r="415" spans="1:18" ht="20.399999999999999" x14ac:dyDescent="0.3">
      <c r="A415" s="80"/>
      <c r="B415" s="80"/>
      <c r="C415" s="80"/>
      <c r="D415" s="78" t="s">
        <v>120</v>
      </c>
      <c r="E415" s="117"/>
      <c r="F415" s="117"/>
      <c r="G415" s="117"/>
      <c r="H415" s="131"/>
      <c r="I415" s="131"/>
      <c r="J415" s="131"/>
      <c r="K415" s="131"/>
      <c r="L415" s="131"/>
      <c r="M415" s="119"/>
      <c r="N415" s="130"/>
      <c r="O415" s="130"/>
      <c r="P415" s="130"/>
      <c r="Q415" s="130"/>
      <c r="R415" s="130"/>
    </row>
    <row r="416" spans="1:18" ht="15.75" customHeight="1" x14ac:dyDescent="0.3">
      <c r="A416" s="76" t="s">
        <v>121</v>
      </c>
      <c r="B416" s="77" t="s">
        <v>24</v>
      </c>
      <c r="C416" s="77" t="s">
        <v>43</v>
      </c>
      <c r="D416" s="78" t="s">
        <v>122</v>
      </c>
      <c r="E416" s="117"/>
      <c r="F416" s="117"/>
      <c r="G416" s="117"/>
      <c r="H416" s="131"/>
      <c r="I416" s="131"/>
      <c r="J416" s="131"/>
      <c r="K416" s="132">
        <v>8</v>
      </c>
      <c r="L416" s="132">
        <v>5.9</v>
      </c>
      <c r="M416" s="139">
        <v>47.2</v>
      </c>
      <c r="N416" s="130"/>
      <c r="O416" s="130"/>
      <c r="P416" s="130"/>
      <c r="Q416" s="130"/>
      <c r="R416" s="130"/>
    </row>
    <row r="417" spans="1:18" ht="30.6" x14ac:dyDescent="0.3">
      <c r="A417" s="80"/>
      <c r="B417" s="80"/>
      <c r="C417" s="80"/>
      <c r="D417" s="78" t="s">
        <v>123</v>
      </c>
      <c r="E417" s="117"/>
      <c r="F417" s="117"/>
      <c r="G417" s="117"/>
      <c r="H417" s="131"/>
      <c r="I417" s="131"/>
      <c r="J417" s="131"/>
      <c r="K417" s="131"/>
      <c r="L417" s="131"/>
      <c r="M417" s="119"/>
      <c r="N417" s="130"/>
      <c r="O417" s="130"/>
      <c r="P417" s="130"/>
      <c r="Q417" s="130"/>
      <c r="R417" s="130"/>
    </row>
    <row r="418" spans="1:18" ht="15.75" customHeight="1" x14ac:dyDescent="0.3">
      <c r="A418" s="76" t="s">
        <v>124</v>
      </c>
      <c r="B418" s="77" t="s">
        <v>24</v>
      </c>
      <c r="C418" s="77" t="s">
        <v>33</v>
      </c>
      <c r="D418" s="78" t="s">
        <v>125</v>
      </c>
      <c r="E418" s="117"/>
      <c r="F418" s="117"/>
      <c r="G418" s="117"/>
      <c r="H418" s="131"/>
      <c r="I418" s="131"/>
      <c r="J418" s="131"/>
      <c r="K418" s="132">
        <v>6</v>
      </c>
      <c r="L418" s="132">
        <v>94.79</v>
      </c>
      <c r="M418" s="139">
        <v>568.74</v>
      </c>
      <c r="N418" s="130"/>
      <c r="O418" s="130"/>
      <c r="P418" s="130"/>
      <c r="Q418" s="130"/>
      <c r="R418" s="130"/>
    </row>
    <row r="419" spans="1:18" ht="30.6" x14ac:dyDescent="0.3">
      <c r="A419" s="80"/>
      <c r="B419" s="80"/>
      <c r="C419" s="80"/>
      <c r="D419" s="78" t="s">
        <v>126</v>
      </c>
      <c r="E419" s="117"/>
      <c r="F419" s="117"/>
      <c r="G419" s="117"/>
      <c r="H419" s="131"/>
      <c r="I419" s="131"/>
      <c r="J419" s="131"/>
      <c r="K419" s="131"/>
      <c r="L419" s="131"/>
      <c r="M419" s="119"/>
      <c r="N419" s="130"/>
      <c r="O419" s="130"/>
      <c r="P419" s="130"/>
      <c r="Q419" s="130"/>
      <c r="R419" s="130"/>
    </row>
    <row r="420" spans="1:18" ht="15.75" customHeight="1" x14ac:dyDescent="0.3">
      <c r="A420" s="76" t="s">
        <v>127</v>
      </c>
      <c r="B420" s="77" t="s">
        <v>24</v>
      </c>
      <c r="C420" s="77" t="s">
        <v>43</v>
      </c>
      <c r="D420" s="78" t="s">
        <v>128</v>
      </c>
      <c r="E420" s="117"/>
      <c r="F420" s="117"/>
      <c r="G420" s="117"/>
      <c r="H420" s="131"/>
      <c r="I420" s="131"/>
      <c r="J420" s="131"/>
      <c r="K420" s="132">
        <v>8</v>
      </c>
      <c r="L420" s="132">
        <v>78.400000000000006</v>
      </c>
      <c r="M420" s="139">
        <v>627.20000000000005</v>
      </c>
      <c r="N420" s="130"/>
      <c r="O420" s="130"/>
      <c r="P420" s="130"/>
      <c r="Q420" s="130"/>
      <c r="R420" s="130"/>
    </row>
    <row r="421" spans="1:18" ht="91.8" x14ac:dyDescent="0.3">
      <c r="A421" s="80"/>
      <c r="B421" s="80"/>
      <c r="C421" s="80"/>
      <c r="D421" s="78" t="s">
        <v>129</v>
      </c>
      <c r="E421" s="117"/>
      <c r="F421" s="117"/>
      <c r="G421" s="117"/>
      <c r="H421" s="131"/>
      <c r="I421" s="131"/>
      <c r="J421" s="131"/>
      <c r="K421" s="131"/>
      <c r="L421" s="131"/>
      <c r="M421" s="119"/>
      <c r="N421" s="130"/>
      <c r="O421" s="130"/>
      <c r="P421" s="130"/>
      <c r="Q421" s="130"/>
      <c r="R421" s="130"/>
    </row>
    <row r="422" spans="1:18" ht="15.75" customHeight="1" x14ac:dyDescent="0.3">
      <c r="A422" s="76" t="s">
        <v>130</v>
      </c>
      <c r="B422" s="77" t="s">
        <v>24</v>
      </c>
      <c r="C422" s="77" t="s">
        <v>33</v>
      </c>
      <c r="D422" s="78" t="s">
        <v>131</v>
      </c>
      <c r="E422" s="117"/>
      <c r="F422" s="117"/>
      <c r="G422" s="117"/>
      <c r="H422" s="131"/>
      <c r="I422" s="131"/>
      <c r="J422" s="131"/>
      <c r="K422" s="132">
        <v>1</v>
      </c>
      <c r="L422" s="132">
        <v>529.85</v>
      </c>
      <c r="M422" s="139">
        <v>529.85</v>
      </c>
      <c r="N422" s="130"/>
      <c r="O422" s="130"/>
      <c r="P422" s="130"/>
      <c r="Q422" s="130"/>
      <c r="R422" s="130"/>
    </row>
    <row r="423" spans="1:18" ht="61.2" x14ac:dyDescent="0.3">
      <c r="A423" s="80"/>
      <c r="B423" s="80"/>
      <c r="C423" s="80"/>
      <c r="D423" s="78" t="s">
        <v>132</v>
      </c>
      <c r="E423" s="117"/>
      <c r="F423" s="117"/>
      <c r="G423" s="117"/>
      <c r="H423" s="131"/>
      <c r="I423" s="131"/>
      <c r="J423" s="131"/>
      <c r="K423" s="131"/>
      <c r="L423" s="131"/>
      <c r="M423" s="119"/>
      <c r="N423" s="130"/>
      <c r="O423" s="130"/>
      <c r="P423" s="130"/>
      <c r="Q423" s="130"/>
      <c r="R423" s="130"/>
    </row>
    <row r="424" spans="1:18" ht="20.399999999999999" x14ac:dyDescent="0.3">
      <c r="A424" s="76" t="s">
        <v>133</v>
      </c>
      <c r="B424" s="77" t="s">
        <v>24</v>
      </c>
      <c r="C424" s="77" t="s">
        <v>134</v>
      </c>
      <c r="D424" s="78" t="s">
        <v>135</v>
      </c>
      <c r="E424" s="117"/>
      <c r="F424" s="117"/>
      <c r="G424" s="117"/>
      <c r="H424" s="131"/>
      <c r="I424" s="131"/>
      <c r="J424" s="131"/>
      <c r="K424" s="132">
        <v>1</v>
      </c>
      <c r="L424" s="48">
        <v>1500</v>
      </c>
      <c r="M424" s="139">
        <v>1500</v>
      </c>
      <c r="N424" s="130"/>
      <c r="O424" s="130"/>
      <c r="P424" s="130"/>
      <c r="Q424" s="130"/>
      <c r="R424" s="130"/>
    </row>
    <row r="425" spans="1:18" ht="20.399999999999999" x14ac:dyDescent="0.3">
      <c r="A425" s="80"/>
      <c r="B425" s="80"/>
      <c r="C425" s="80"/>
      <c r="D425" s="78" t="s">
        <v>136</v>
      </c>
      <c r="E425" s="117"/>
      <c r="F425" s="117"/>
      <c r="G425" s="117"/>
      <c r="H425" s="131"/>
      <c r="I425" s="131"/>
      <c r="J425" s="131"/>
      <c r="K425" s="131"/>
      <c r="L425" s="131"/>
      <c r="M425" s="119"/>
      <c r="N425" s="130"/>
      <c r="O425" s="130"/>
      <c r="P425" s="130"/>
      <c r="Q425" s="130"/>
      <c r="R425" s="130"/>
    </row>
    <row r="426" spans="1:18" ht="14.4" x14ac:dyDescent="0.3">
      <c r="A426" s="76" t="s">
        <v>137</v>
      </c>
      <c r="B426" s="77" t="s">
        <v>24</v>
      </c>
      <c r="C426" s="77" t="s">
        <v>134</v>
      </c>
      <c r="D426" s="78" t="s">
        <v>138</v>
      </c>
      <c r="E426" s="117"/>
      <c r="F426" s="117"/>
      <c r="G426" s="117"/>
      <c r="H426" s="131"/>
      <c r="I426" s="131"/>
      <c r="J426" s="131"/>
      <c r="K426" s="132">
        <v>1</v>
      </c>
      <c r="L426" s="48">
        <v>1250</v>
      </c>
      <c r="M426" s="139">
        <v>1250</v>
      </c>
      <c r="N426" s="130"/>
      <c r="O426" s="130"/>
      <c r="P426" s="130"/>
      <c r="Q426" s="130"/>
      <c r="R426" s="130"/>
    </row>
    <row r="427" spans="1:18" ht="20.399999999999999" x14ac:dyDescent="0.3">
      <c r="A427" s="80"/>
      <c r="B427" s="80"/>
      <c r="C427" s="80"/>
      <c r="D427" s="78" t="s">
        <v>139</v>
      </c>
      <c r="E427" s="117"/>
      <c r="F427" s="117"/>
      <c r="G427" s="117"/>
      <c r="H427" s="131"/>
      <c r="I427" s="131"/>
      <c r="J427" s="131"/>
      <c r="K427" s="131"/>
      <c r="L427" s="131"/>
      <c r="M427" s="119"/>
      <c r="N427" s="130"/>
      <c r="O427" s="130"/>
      <c r="P427" s="130"/>
      <c r="Q427" s="130"/>
      <c r="R427" s="130"/>
    </row>
    <row r="428" spans="1:18" ht="20.399999999999999" x14ac:dyDescent="0.3">
      <c r="A428" s="76" t="s">
        <v>140</v>
      </c>
      <c r="B428" s="77" t="s">
        <v>24</v>
      </c>
      <c r="C428" s="77" t="s">
        <v>134</v>
      </c>
      <c r="D428" s="78" t="s">
        <v>141</v>
      </c>
      <c r="E428" s="117"/>
      <c r="F428" s="117"/>
      <c r="G428" s="117"/>
      <c r="H428" s="131"/>
      <c r="I428" s="131"/>
      <c r="J428" s="131"/>
      <c r="K428" s="132">
        <v>1</v>
      </c>
      <c r="L428" s="48">
        <v>1500</v>
      </c>
      <c r="M428" s="139">
        <v>1500</v>
      </c>
      <c r="N428" s="130"/>
      <c r="O428" s="130"/>
      <c r="P428" s="130"/>
      <c r="Q428" s="130"/>
      <c r="R428" s="130"/>
    </row>
    <row r="429" spans="1:18" ht="20.399999999999999" x14ac:dyDescent="0.3">
      <c r="A429" s="80"/>
      <c r="B429" s="80"/>
      <c r="C429" s="80"/>
      <c r="D429" s="78" t="s">
        <v>142</v>
      </c>
      <c r="E429" s="117"/>
      <c r="F429" s="117"/>
      <c r="G429" s="117"/>
      <c r="H429" s="131"/>
      <c r="I429" s="131"/>
      <c r="J429" s="131"/>
      <c r="K429" s="131"/>
      <c r="L429" s="131"/>
      <c r="M429" s="119"/>
      <c r="N429" s="130"/>
      <c r="O429" s="130"/>
      <c r="P429" s="130"/>
      <c r="Q429" s="130"/>
      <c r="R429" s="130"/>
    </row>
    <row r="430" spans="1:18" ht="15.75" customHeight="1" x14ac:dyDescent="0.3">
      <c r="A430" s="80"/>
      <c r="B430" s="80"/>
      <c r="C430" s="80"/>
      <c r="D430" s="121" t="s">
        <v>143</v>
      </c>
      <c r="E430" s="79"/>
      <c r="F430" s="117"/>
      <c r="G430" s="117"/>
      <c r="H430" s="131"/>
      <c r="I430" s="131"/>
      <c r="J430" s="131"/>
      <c r="K430" s="131"/>
      <c r="L430" s="131"/>
      <c r="M430" s="119"/>
      <c r="N430" s="130"/>
      <c r="O430" s="130"/>
      <c r="P430" s="130"/>
      <c r="Q430" s="130"/>
      <c r="R430" s="130"/>
    </row>
    <row r="431" spans="1:18" ht="15.75" customHeight="1" x14ac:dyDescent="0.3">
      <c r="A431" s="76" t="s">
        <v>144</v>
      </c>
      <c r="B431" s="77" t="s">
        <v>24</v>
      </c>
      <c r="C431" s="77" t="s">
        <v>43</v>
      </c>
      <c r="D431" s="78" t="s">
        <v>145</v>
      </c>
      <c r="E431" s="117"/>
      <c r="F431" s="117"/>
      <c r="G431" s="117"/>
      <c r="H431" s="131"/>
      <c r="I431" s="131"/>
      <c r="J431" s="131"/>
      <c r="K431" s="132">
        <v>12</v>
      </c>
      <c r="L431" s="132">
        <v>2.0299999999999998</v>
      </c>
      <c r="M431" s="139">
        <v>24.36</v>
      </c>
      <c r="N431" s="130"/>
      <c r="O431" s="130"/>
      <c r="P431" s="130"/>
      <c r="Q431" s="130"/>
      <c r="R431" s="130"/>
    </row>
    <row r="432" spans="1:18" ht="30.6" x14ac:dyDescent="0.3">
      <c r="A432" s="80"/>
      <c r="B432" s="80"/>
      <c r="C432" s="80"/>
      <c r="D432" s="78" t="s">
        <v>146</v>
      </c>
      <c r="E432" s="117"/>
      <c r="F432" s="117"/>
      <c r="G432" s="117"/>
      <c r="H432" s="131"/>
      <c r="I432" s="131"/>
      <c r="J432" s="131"/>
      <c r="K432" s="131"/>
      <c r="L432" s="131"/>
      <c r="M432" s="119"/>
      <c r="N432" s="130"/>
      <c r="O432" s="130"/>
      <c r="P432" s="130"/>
      <c r="Q432" s="130"/>
      <c r="R432" s="130"/>
    </row>
    <row r="433" spans="1:18" ht="15.75" customHeight="1" x14ac:dyDescent="0.3">
      <c r="A433" s="76" t="s">
        <v>147</v>
      </c>
      <c r="B433" s="77" t="s">
        <v>24</v>
      </c>
      <c r="C433" s="77" t="s">
        <v>25</v>
      </c>
      <c r="D433" s="78" t="s">
        <v>148</v>
      </c>
      <c r="E433" s="117"/>
      <c r="F433" s="117"/>
      <c r="G433" s="117"/>
      <c r="H433" s="131"/>
      <c r="I433" s="131"/>
      <c r="J433" s="131"/>
      <c r="K433" s="132">
        <v>7.4</v>
      </c>
      <c r="L433" s="132">
        <v>21.81</v>
      </c>
      <c r="M433" s="139">
        <v>161.39400000000001</v>
      </c>
      <c r="N433" s="130"/>
      <c r="O433" s="130"/>
      <c r="P433" s="130"/>
      <c r="Q433" s="130"/>
      <c r="R433" s="130"/>
    </row>
    <row r="434" spans="1:18" ht="20.399999999999999" x14ac:dyDescent="0.3">
      <c r="A434" s="80"/>
      <c r="B434" s="80"/>
      <c r="C434" s="80"/>
      <c r="D434" s="78" t="s">
        <v>149</v>
      </c>
      <c r="E434" s="117"/>
      <c r="F434" s="117"/>
      <c r="G434" s="117"/>
      <c r="H434" s="131"/>
      <c r="I434" s="131"/>
      <c r="J434" s="131"/>
      <c r="K434" s="131"/>
      <c r="L434" s="131"/>
      <c r="M434" s="119"/>
      <c r="N434" s="130"/>
      <c r="O434" s="130"/>
      <c r="P434" s="130"/>
      <c r="Q434" s="130"/>
      <c r="R434" s="130"/>
    </row>
    <row r="435" spans="1:18" ht="15.75" customHeight="1" x14ac:dyDescent="0.3">
      <c r="A435" s="80"/>
      <c r="B435" s="80"/>
      <c r="C435" s="80"/>
      <c r="D435" s="121" t="s">
        <v>150</v>
      </c>
      <c r="E435" s="48">
        <v>2</v>
      </c>
      <c r="F435" s="48">
        <v>4</v>
      </c>
      <c r="G435" s="49">
        <v>0.4</v>
      </c>
      <c r="H435" s="132">
        <v>0</v>
      </c>
      <c r="I435" s="132">
        <v>3.2</v>
      </c>
      <c r="J435" s="130"/>
      <c r="K435" s="131"/>
      <c r="L435" s="131"/>
      <c r="M435" s="119"/>
      <c r="N435" s="130"/>
      <c r="O435" s="130"/>
      <c r="P435" s="130"/>
      <c r="Q435" s="130"/>
      <c r="R435" s="130"/>
    </row>
    <row r="436" spans="1:18" ht="15.75" customHeight="1" x14ac:dyDescent="0.3">
      <c r="A436" s="80"/>
      <c r="B436" s="80"/>
      <c r="C436" s="80"/>
      <c r="D436" s="121" t="s">
        <v>151</v>
      </c>
      <c r="E436" s="48">
        <v>1</v>
      </c>
      <c r="F436" s="48">
        <v>1.5</v>
      </c>
      <c r="G436" s="49">
        <v>0</v>
      </c>
      <c r="H436" s="132">
        <v>0</v>
      </c>
      <c r="I436" s="132">
        <v>1.5</v>
      </c>
      <c r="J436" s="130"/>
      <c r="K436" s="131"/>
      <c r="L436" s="131"/>
      <c r="M436" s="119"/>
      <c r="N436" s="130"/>
      <c r="O436" s="130"/>
      <c r="P436" s="130"/>
      <c r="Q436" s="130"/>
      <c r="R436" s="130"/>
    </row>
    <row r="437" spans="1:18" ht="15.75" customHeight="1" x14ac:dyDescent="0.3">
      <c r="A437" s="80"/>
      <c r="B437" s="80"/>
      <c r="C437" s="80"/>
      <c r="D437" s="121" t="s">
        <v>152</v>
      </c>
      <c r="E437" s="48">
        <v>1</v>
      </c>
      <c r="F437" s="48">
        <v>1.2</v>
      </c>
      <c r="G437" s="49">
        <v>0</v>
      </c>
      <c r="H437" s="132">
        <v>0</v>
      </c>
      <c r="I437" s="132">
        <v>1.2</v>
      </c>
      <c r="J437" s="130"/>
      <c r="K437" s="131"/>
      <c r="L437" s="131"/>
      <c r="M437" s="119"/>
      <c r="N437" s="130"/>
      <c r="O437" s="130"/>
      <c r="P437" s="130"/>
      <c r="Q437" s="130"/>
      <c r="R437" s="130"/>
    </row>
    <row r="438" spans="1:18" ht="15.75" customHeight="1" x14ac:dyDescent="0.3">
      <c r="A438" s="80"/>
      <c r="B438" s="80"/>
      <c r="C438" s="80"/>
      <c r="D438" s="121" t="s">
        <v>153</v>
      </c>
      <c r="E438" s="48">
        <v>1</v>
      </c>
      <c r="F438" s="48">
        <v>1.5</v>
      </c>
      <c r="G438" s="49">
        <v>0</v>
      </c>
      <c r="H438" s="132">
        <v>0</v>
      </c>
      <c r="I438" s="132">
        <v>1.5</v>
      </c>
      <c r="J438" s="130"/>
      <c r="K438" s="131"/>
      <c r="L438" s="131"/>
      <c r="M438" s="119"/>
      <c r="N438" s="130"/>
      <c r="O438" s="130"/>
      <c r="P438" s="130"/>
      <c r="Q438" s="130"/>
      <c r="R438" s="130"/>
    </row>
    <row r="439" spans="1:18" ht="15.75" customHeight="1" x14ac:dyDescent="0.3">
      <c r="A439" s="76" t="s">
        <v>154</v>
      </c>
      <c r="B439" s="77" t="s">
        <v>24</v>
      </c>
      <c r="C439" s="77" t="s">
        <v>25</v>
      </c>
      <c r="D439" s="78" t="s">
        <v>155</v>
      </c>
      <c r="E439" s="117"/>
      <c r="F439" s="117"/>
      <c r="G439" s="117"/>
      <c r="H439" s="131"/>
      <c r="I439" s="131"/>
      <c r="J439" s="131"/>
      <c r="K439" s="132">
        <v>7.8</v>
      </c>
      <c r="L439" s="132">
        <v>15.89</v>
      </c>
      <c r="M439" s="139">
        <v>123.94200000000001</v>
      </c>
      <c r="N439" s="130"/>
      <c r="O439" s="130"/>
      <c r="P439" s="130"/>
      <c r="Q439" s="130"/>
      <c r="R439" s="130"/>
    </row>
    <row r="440" spans="1:18" ht="20.399999999999999" x14ac:dyDescent="0.3">
      <c r="A440" s="80"/>
      <c r="B440" s="80"/>
      <c r="C440" s="80"/>
      <c r="D440" s="78" t="s">
        <v>156</v>
      </c>
      <c r="E440" s="117"/>
      <c r="F440" s="117"/>
      <c r="G440" s="117"/>
      <c r="H440" s="131"/>
      <c r="I440" s="131"/>
      <c r="J440" s="131"/>
      <c r="K440" s="131"/>
      <c r="L440" s="131"/>
      <c r="M440" s="119"/>
      <c r="N440" s="130"/>
      <c r="O440" s="130"/>
      <c r="P440" s="130"/>
      <c r="Q440" s="130"/>
      <c r="R440" s="130"/>
    </row>
    <row r="441" spans="1:18" ht="15.75" customHeight="1" x14ac:dyDescent="0.3">
      <c r="A441" s="108" t="s">
        <v>157</v>
      </c>
      <c r="B441" s="108" t="s">
        <v>20</v>
      </c>
      <c r="C441" s="107"/>
      <c r="D441" s="113" t="s">
        <v>158</v>
      </c>
      <c r="E441" s="114"/>
      <c r="F441" s="114"/>
      <c r="G441" s="114"/>
      <c r="H441" s="133"/>
      <c r="I441" s="133"/>
      <c r="J441" s="133"/>
      <c r="K441" s="133"/>
      <c r="L441" s="114"/>
      <c r="M441" s="138">
        <v>1831.191</v>
      </c>
      <c r="N441" s="130"/>
      <c r="O441" s="130"/>
      <c r="P441" s="130"/>
      <c r="Q441" s="130"/>
      <c r="R441" s="130"/>
    </row>
    <row r="442" spans="1:18" ht="15.75" customHeight="1" x14ac:dyDescent="0.3">
      <c r="A442" s="76" t="s">
        <v>159</v>
      </c>
      <c r="B442" s="77" t="s">
        <v>24</v>
      </c>
      <c r="C442" s="77" t="s">
        <v>50</v>
      </c>
      <c r="D442" s="78" t="s">
        <v>160</v>
      </c>
      <c r="E442" s="117"/>
      <c r="F442" s="117"/>
      <c r="G442" s="117"/>
      <c r="H442" s="131"/>
      <c r="I442" s="131"/>
      <c r="J442" s="131"/>
      <c r="K442" s="132">
        <v>8.9</v>
      </c>
      <c r="L442" s="132">
        <v>13.25</v>
      </c>
      <c r="M442" s="139">
        <v>117.92500000000001</v>
      </c>
      <c r="N442" s="130"/>
      <c r="O442" s="130"/>
      <c r="P442" s="130"/>
      <c r="Q442" s="130"/>
      <c r="R442" s="130"/>
    </row>
    <row r="443" spans="1:18" ht="20.399999999999999" x14ac:dyDescent="0.3">
      <c r="A443" s="80"/>
      <c r="B443" s="80"/>
      <c r="C443" s="80"/>
      <c r="D443" s="78" t="s">
        <v>161</v>
      </c>
      <c r="E443" s="117"/>
      <c r="F443" s="117"/>
      <c r="G443" s="117"/>
      <c r="H443" s="131"/>
      <c r="I443" s="131"/>
      <c r="J443" s="131"/>
      <c r="K443" s="131"/>
      <c r="L443" s="131"/>
      <c r="M443" s="119"/>
      <c r="N443" s="130"/>
      <c r="O443" s="130"/>
      <c r="P443" s="130"/>
      <c r="Q443" s="130"/>
      <c r="R443" s="130"/>
    </row>
    <row r="444" spans="1:18" ht="15.75" customHeight="1" x14ac:dyDescent="0.3">
      <c r="A444" s="80"/>
      <c r="B444" s="80"/>
      <c r="C444" s="80"/>
      <c r="D444" s="121" t="s">
        <v>162</v>
      </c>
      <c r="E444" s="117"/>
      <c r="F444" s="117"/>
      <c r="G444" s="100"/>
      <c r="H444" s="131"/>
      <c r="I444" s="132">
        <v>40.43</v>
      </c>
      <c r="J444" s="130"/>
      <c r="K444" s="131"/>
      <c r="L444" s="131"/>
      <c r="M444" s="119"/>
      <c r="N444" s="130"/>
      <c r="O444" s="130"/>
      <c r="P444" s="130"/>
      <c r="Q444" s="130"/>
      <c r="R444" s="130"/>
    </row>
    <row r="445" spans="1:18" ht="15.75" customHeight="1" x14ac:dyDescent="0.3">
      <c r="A445" s="80"/>
      <c r="B445" s="80"/>
      <c r="C445" s="80"/>
      <c r="D445" s="121" t="s">
        <v>163</v>
      </c>
      <c r="E445" s="117"/>
      <c r="F445" s="117"/>
      <c r="G445" s="100"/>
      <c r="H445" s="131"/>
      <c r="I445" s="132">
        <v>3.26</v>
      </c>
      <c r="J445" s="130"/>
      <c r="K445" s="131"/>
      <c r="L445" s="131"/>
      <c r="M445" s="119"/>
      <c r="N445" s="130"/>
      <c r="O445" s="130"/>
      <c r="P445" s="130"/>
      <c r="Q445" s="130"/>
      <c r="R445" s="130"/>
    </row>
    <row r="446" spans="1:18" ht="15.75" customHeight="1" x14ac:dyDescent="0.3">
      <c r="A446" s="76" t="s">
        <v>164</v>
      </c>
      <c r="B446" s="77" t="s">
        <v>24</v>
      </c>
      <c r="C446" s="77" t="s">
        <v>50</v>
      </c>
      <c r="D446" s="78" t="s">
        <v>165</v>
      </c>
      <c r="E446" s="117"/>
      <c r="F446" s="117"/>
      <c r="G446" s="117"/>
      <c r="H446" s="131"/>
      <c r="I446" s="131"/>
      <c r="J446" s="131"/>
      <c r="K446" s="132">
        <v>2.36</v>
      </c>
      <c r="L446" s="132">
        <v>5.3</v>
      </c>
      <c r="M446" s="139">
        <v>12.507999999999999</v>
      </c>
      <c r="N446" s="130"/>
      <c r="O446" s="130"/>
      <c r="P446" s="130"/>
      <c r="Q446" s="130"/>
      <c r="R446" s="130"/>
    </row>
    <row r="447" spans="1:18" ht="20.399999999999999" x14ac:dyDescent="0.3">
      <c r="A447" s="80"/>
      <c r="B447" s="80"/>
      <c r="C447" s="80"/>
      <c r="D447" s="78" t="s">
        <v>166</v>
      </c>
      <c r="E447" s="117"/>
      <c r="F447" s="117"/>
      <c r="G447" s="117"/>
      <c r="H447" s="131"/>
      <c r="I447" s="131"/>
      <c r="J447" s="131"/>
      <c r="K447" s="131"/>
      <c r="L447" s="131"/>
      <c r="M447" s="119"/>
      <c r="N447" s="130"/>
      <c r="O447" s="130"/>
      <c r="P447" s="130"/>
      <c r="Q447" s="130"/>
      <c r="R447" s="130"/>
    </row>
    <row r="448" spans="1:18" ht="15.75" customHeight="1" x14ac:dyDescent="0.3">
      <c r="A448" s="80"/>
      <c r="B448" s="80"/>
      <c r="C448" s="80"/>
      <c r="D448" s="121" t="s">
        <v>167</v>
      </c>
      <c r="E448" s="117"/>
      <c r="F448" s="117"/>
      <c r="G448" s="100"/>
      <c r="H448" s="131"/>
      <c r="I448" s="132">
        <v>10.63</v>
      </c>
      <c r="J448" s="130"/>
      <c r="K448" s="132">
        <v>10.63</v>
      </c>
      <c r="L448" s="132">
        <v>7.6</v>
      </c>
      <c r="M448" s="139">
        <v>80.787999999999997</v>
      </c>
      <c r="N448" s="130"/>
      <c r="O448" s="130"/>
      <c r="P448" s="130"/>
      <c r="Q448" s="130"/>
      <c r="R448" s="130"/>
    </row>
    <row r="449" spans="1:18" ht="15.75" customHeight="1" x14ac:dyDescent="0.3">
      <c r="A449" s="76" t="s">
        <v>168</v>
      </c>
      <c r="B449" s="77" t="s">
        <v>24</v>
      </c>
      <c r="C449" s="77" t="s">
        <v>50</v>
      </c>
      <c r="D449" s="78" t="s">
        <v>169</v>
      </c>
      <c r="E449" s="117"/>
      <c r="F449" s="117"/>
      <c r="G449" s="117"/>
      <c r="H449" s="131"/>
      <c r="I449" s="131"/>
      <c r="J449" s="131"/>
      <c r="K449" s="132">
        <v>2</v>
      </c>
      <c r="L449" s="132">
        <v>15.9</v>
      </c>
      <c r="M449" s="139">
        <v>31.8</v>
      </c>
      <c r="N449" s="130"/>
      <c r="O449" s="130"/>
      <c r="P449" s="130"/>
      <c r="Q449" s="130"/>
      <c r="R449" s="130"/>
    </row>
    <row r="450" spans="1:18" ht="20.399999999999999" x14ac:dyDescent="0.3">
      <c r="A450" s="80"/>
      <c r="B450" s="80"/>
      <c r="C450" s="80"/>
      <c r="D450" s="78" t="s">
        <v>170</v>
      </c>
      <c r="E450" s="117"/>
      <c r="F450" s="117"/>
      <c r="G450" s="117"/>
      <c r="H450" s="131"/>
      <c r="I450" s="131"/>
      <c r="J450" s="131"/>
      <c r="K450" s="131"/>
      <c r="L450" s="131"/>
      <c r="M450" s="119"/>
      <c r="N450" s="130"/>
      <c r="O450" s="130"/>
      <c r="P450" s="130"/>
      <c r="Q450" s="130"/>
      <c r="R450" s="130"/>
    </row>
    <row r="451" spans="1:18" ht="15.75" customHeight="1" x14ac:dyDescent="0.3">
      <c r="A451" s="76" t="s">
        <v>171</v>
      </c>
      <c r="B451" s="77" t="s">
        <v>24</v>
      </c>
      <c r="C451" s="77" t="s">
        <v>33</v>
      </c>
      <c r="D451" s="78" t="s">
        <v>172</v>
      </c>
      <c r="E451" s="117"/>
      <c r="F451" s="117"/>
      <c r="G451" s="117"/>
      <c r="H451" s="131"/>
      <c r="I451" s="131"/>
      <c r="J451" s="131"/>
      <c r="K451" s="132">
        <v>2</v>
      </c>
      <c r="L451" s="132">
        <v>2.02</v>
      </c>
      <c r="M451" s="139">
        <v>4.04</v>
      </c>
      <c r="N451" s="130"/>
      <c r="O451" s="130"/>
      <c r="P451" s="130"/>
      <c r="Q451" s="130"/>
      <c r="R451" s="130"/>
    </row>
    <row r="452" spans="1:18" ht="15.75" customHeight="1" x14ac:dyDescent="0.3">
      <c r="A452" s="80"/>
      <c r="B452" s="80"/>
      <c r="C452" s="80"/>
      <c r="D452" s="78" t="s">
        <v>173</v>
      </c>
      <c r="E452" s="117"/>
      <c r="F452" s="117"/>
      <c r="G452" s="117"/>
      <c r="H452" s="131"/>
      <c r="I452" s="131"/>
      <c r="J452" s="131"/>
      <c r="K452" s="131"/>
      <c r="L452" s="131"/>
      <c r="M452" s="119"/>
      <c r="N452" s="130"/>
      <c r="O452" s="130"/>
      <c r="P452" s="130"/>
      <c r="Q452" s="130"/>
      <c r="R452" s="130"/>
    </row>
    <row r="453" spans="1:18" ht="15.75" customHeight="1" x14ac:dyDescent="0.3">
      <c r="A453" s="76" t="s">
        <v>174</v>
      </c>
      <c r="B453" s="77" t="s">
        <v>24</v>
      </c>
      <c r="C453" s="77" t="s">
        <v>43</v>
      </c>
      <c r="D453" s="78" t="s">
        <v>175</v>
      </c>
      <c r="E453" s="117"/>
      <c r="F453" s="117"/>
      <c r="G453" s="117"/>
      <c r="H453" s="131"/>
      <c r="I453" s="131"/>
      <c r="J453" s="131"/>
      <c r="K453" s="132">
        <v>3</v>
      </c>
      <c r="L453" s="132">
        <v>30.21</v>
      </c>
      <c r="M453" s="139">
        <v>90.63</v>
      </c>
      <c r="N453" s="130"/>
      <c r="O453" s="130"/>
      <c r="P453" s="130"/>
      <c r="Q453" s="130"/>
      <c r="R453" s="130"/>
    </row>
    <row r="454" spans="1:18" ht="20.399999999999999" x14ac:dyDescent="0.3">
      <c r="A454" s="80"/>
      <c r="B454" s="80"/>
      <c r="C454" s="80"/>
      <c r="D454" s="78" t="s">
        <v>176</v>
      </c>
      <c r="E454" s="117"/>
      <c r="F454" s="117"/>
      <c r="G454" s="117"/>
      <c r="H454" s="131"/>
      <c r="I454" s="131"/>
      <c r="J454" s="131"/>
      <c r="K454" s="131"/>
      <c r="L454" s="131"/>
      <c r="M454" s="119"/>
      <c r="N454" s="130"/>
      <c r="O454" s="130"/>
      <c r="P454" s="130"/>
      <c r="Q454" s="130"/>
      <c r="R454" s="130"/>
    </row>
    <row r="455" spans="1:18" ht="15.75" customHeight="1" x14ac:dyDescent="0.3">
      <c r="A455" s="76" t="s">
        <v>177</v>
      </c>
      <c r="B455" s="122" t="s">
        <v>24</v>
      </c>
      <c r="C455" s="77" t="s">
        <v>43</v>
      </c>
      <c r="D455" s="78" t="s">
        <v>178</v>
      </c>
      <c r="E455" s="117"/>
      <c r="F455" s="117"/>
      <c r="G455" s="117"/>
      <c r="H455" s="131"/>
      <c r="I455" s="131"/>
      <c r="J455" s="131"/>
      <c r="K455" s="132">
        <v>515</v>
      </c>
      <c r="L455" s="48">
        <v>2.9</v>
      </c>
      <c r="M455" s="139">
        <v>1493.5</v>
      </c>
      <c r="N455" s="130"/>
      <c r="O455" s="130"/>
      <c r="P455" s="130"/>
      <c r="Q455" s="130"/>
      <c r="R455" s="130"/>
    </row>
    <row r="456" spans="1:18" ht="15.75" customHeight="1" x14ac:dyDescent="0.3">
      <c r="A456" s="80"/>
      <c r="B456" s="80"/>
      <c r="C456" s="80"/>
      <c r="D456" s="78" t="s">
        <v>179</v>
      </c>
      <c r="E456" s="117"/>
      <c r="F456" s="117"/>
      <c r="G456" s="117"/>
      <c r="H456" s="131"/>
      <c r="I456" s="131"/>
      <c r="J456" s="131"/>
      <c r="K456" s="131"/>
      <c r="L456" s="117"/>
      <c r="M456" s="119"/>
      <c r="N456" s="130"/>
      <c r="O456" s="130"/>
      <c r="P456" s="130"/>
      <c r="Q456" s="130"/>
      <c r="R456" s="130"/>
    </row>
    <row r="457" spans="1:18" ht="15.75" customHeight="1" x14ac:dyDescent="0.3">
      <c r="A457" s="108" t="s">
        <v>180</v>
      </c>
      <c r="B457" s="108" t="s">
        <v>16</v>
      </c>
      <c r="C457" s="107"/>
      <c r="D457" s="113" t="s">
        <v>181</v>
      </c>
      <c r="E457" s="114"/>
      <c r="F457" s="114"/>
      <c r="G457" s="114"/>
      <c r="H457" s="133"/>
      <c r="I457" s="133"/>
      <c r="J457" s="133"/>
      <c r="K457" s="133"/>
      <c r="L457" s="114"/>
      <c r="M457" s="138">
        <v>11074.713445378153</v>
      </c>
      <c r="N457" s="130"/>
      <c r="O457" s="130"/>
      <c r="P457" s="130"/>
      <c r="Q457" s="130"/>
      <c r="R457" s="130"/>
    </row>
    <row r="458" spans="1:18" ht="15.75" customHeight="1" x14ac:dyDescent="0.3">
      <c r="A458" s="76" t="s">
        <v>182</v>
      </c>
      <c r="B458" s="77" t="s">
        <v>24</v>
      </c>
      <c r="C458" s="77" t="s">
        <v>33</v>
      </c>
      <c r="D458" s="78" t="s">
        <v>183</v>
      </c>
      <c r="E458" s="117"/>
      <c r="F458" s="117"/>
      <c r="G458" s="117"/>
      <c r="H458" s="131"/>
      <c r="I458" s="131"/>
      <c r="J458" s="131"/>
      <c r="K458" s="132">
        <v>5</v>
      </c>
      <c r="L458" s="146">
        <v>327.73109243697479</v>
      </c>
      <c r="M458" s="146">
        <v>1638.6554621848741</v>
      </c>
      <c r="N458" s="130"/>
      <c r="O458" s="130"/>
      <c r="P458" s="130"/>
      <c r="Q458" s="130"/>
      <c r="R458" s="130"/>
    </row>
    <row r="459" spans="1:18" ht="51" x14ac:dyDescent="0.3">
      <c r="A459" s="80"/>
      <c r="B459" s="80"/>
      <c r="C459" s="80"/>
      <c r="D459" s="78" t="s">
        <v>184</v>
      </c>
      <c r="E459" s="79"/>
      <c r="F459" s="79"/>
      <c r="G459" s="79"/>
      <c r="H459" s="130"/>
      <c r="I459" s="130"/>
      <c r="J459" s="130"/>
      <c r="K459" s="131"/>
      <c r="L459" s="146" t="s">
        <v>287</v>
      </c>
      <c r="M459" s="146" t="s">
        <v>287</v>
      </c>
      <c r="N459" s="130"/>
      <c r="O459" s="130"/>
      <c r="P459" s="130"/>
      <c r="Q459" s="130"/>
      <c r="R459" s="130"/>
    </row>
    <row r="460" spans="1:18" ht="15.75" customHeight="1" x14ac:dyDescent="0.3">
      <c r="A460" s="76" t="s">
        <v>185</v>
      </c>
      <c r="B460" s="77" t="s">
        <v>24</v>
      </c>
      <c r="C460" s="77" t="s">
        <v>43</v>
      </c>
      <c r="D460" s="78" t="s">
        <v>186</v>
      </c>
      <c r="E460" s="117"/>
      <c r="F460" s="117"/>
      <c r="G460" s="117"/>
      <c r="H460" s="131"/>
      <c r="I460" s="131"/>
      <c r="J460" s="131"/>
      <c r="K460" s="132">
        <v>149.9</v>
      </c>
      <c r="L460" s="146">
        <v>5.5042016806722689</v>
      </c>
      <c r="M460" s="146">
        <v>825.07983193277312</v>
      </c>
      <c r="N460" s="130"/>
      <c r="O460" s="130"/>
      <c r="P460" s="130"/>
      <c r="Q460" s="130"/>
      <c r="R460" s="130"/>
    </row>
    <row r="461" spans="1:18" ht="142.80000000000001" x14ac:dyDescent="0.3">
      <c r="A461" s="131"/>
      <c r="B461" s="131"/>
      <c r="C461" s="100"/>
      <c r="D461" s="78" t="s">
        <v>187</v>
      </c>
      <c r="E461" s="79"/>
      <c r="F461" s="79"/>
      <c r="G461" s="79"/>
      <c r="H461" s="130"/>
      <c r="I461" s="130"/>
      <c r="J461" s="131"/>
      <c r="K461" s="131"/>
      <c r="L461" s="146" t="s">
        <v>287</v>
      </c>
      <c r="M461" s="146" t="s">
        <v>287</v>
      </c>
      <c r="N461" s="130"/>
      <c r="O461" s="130"/>
      <c r="P461" s="130"/>
      <c r="Q461" s="130"/>
      <c r="R461" s="130"/>
    </row>
    <row r="462" spans="1:18" ht="15.75" customHeight="1" x14ac:dyDescent="0.3">
      <c r="A462" s="76" t="s">
        <v>188</v>
      </c>
      <c r="B462" s="77" t="s">
        <v>24</v>
      </c>
      <c r="C462" s="123" t="s">
        <v>33</v>
      </c>
      <c r="D462" s="78" t="s">
        <v>189</v>
      </c>
      <c r="E462" s="79"/>
      <c r="F462" s="79"/>
      <c r="G462" s="79"/>
      <c r="H462" s="130"/>
      <c r="I462" s="130"/>
      <c r="J462" s="82"/>
      <c r="K462" s="132">
        <v>4</v>
      </c>
      <c r="L462" s="146">
        <v>126.05042016806723</v>
      </c>
      <c r="M462" s="146">
        <v>504.20168067226894</v>
      </c>
      <c r="N462" s="130"/>
      <c r="O462" s="130"/>
      <c r="P462" s="130"/>
      <c r="Q462" s="130"/>
      <c r="R462" s="130"/>
    </row>
    <row r="463" spans="1:18" ht="81.599999999999994" x14ac:dyDescent="0.3">
      <c r="A463" s="131"/>
      <c r="B463" s="80"/>
      <c r="C463" s="100"/>
      <c r="D463" s="124" t="s">
        <v>190</v>
      </c>
      <c r="E463" s="79"/>
      <c r="F463" s="79"/>
      <c r="G463" s="79"/>
      <c r="H463" s="130"/>
      <c r="I463" s="130"/>
      <c r="J463" s="82"/>
      <c r="K463" s="140"/>
      <c r="L463" s="146" t="s">
        <v>287</v>
      </c>
      <c r="M463" s="146" t="s">
        <v>287</v>
      </c>
      <c r="N463" s="130"/>
      <c r="O463" s="130"/>
      <c r="P463" s="130"/>
      <c r="Q463" s="130"/>
      <c r="R463" s="130"/>
    </row>
    <row r="464" spans="1:18" ht="15.75" customHeight="1" x14ac:dyDescent="0.3">
      <c r="A464" s="76" t="s">
        <v>191</v>
      </c>
      <c r="B464" s="77" t="s">
        <v>24</v>
      </c>
      <c r="C464" s="77" t="s">
        <v>43</v>
      </c>
      <c r="D464" s="78" t="s">
        <v>192</v>
      </c>
      <c r="E464" s="79"/>
      <c r="F464" s="79"/>
      <c r="G464" s="79"/>
      <c r="H464" s="130"/>
      <c r="I464" s="130"/>
      <c r="J464" s="130"/>
      <c r="K464" s="132">
        <v>199.9</v>
      </c>
      <c r="L464" s="146">
        <v>10.504201680672269</v>
      </c>
      <c r="M464" s="146">
        <v>2099.7899159663866</v>
      </c>
      <c r="N464" s="130"/>
      <c r="O464" s="130"/>
      <c r="P464" s="130"/>
      <c r="Q464" s="130"/>
      <c r="R464" s="130"/>
    </row>
    <row r="465" spans="1:18" ht="51" x14ac:dyDescent="0.3">
      <c r="A465" s="131"/>
      <c r="B465" s="131"/>
      <c r="C465" s="100"/>
      <c r="D465" s="124" t="s">
        <v>193</v>
      </c>
      <c r="E465" s="79"/>
      <c r="F465" s="79"/>
      <c r="G465" s="79"/>
      <c r="H465" s="130"/>
      <c r="I465" s="130"/>
      <c r="J465" s="130"/>
      <c r="K465" s="140"/>
      <c r="L465" s="146" t="s">
        <v>287</v>
      </c>
      <c r="M465" s="146" t="s">
        <v>287</v>
      </c>
      <c r="N465" s="130"/>
      <c r="O465" s="130"/>
      <c r="P465" s="130"/>
      <c r="Q465" s="130"/>
      <c r="R465" s="130"/>
    </row>
    <row r="466" spans="1:18" ht="15.75" customHeight="1" x14ac:dyDescent="0.3">
      <c r="A466" s="76" t="s">
        <v>194</v>
      </c>
      <c r="B466" s="77" t="s">
        <v>24</v>
      </c>
      <c r="C466" s="77" t="s">
        <v>43</v>
      </c>
      <c r="D466" s="78" t="s">
        <v>195</v>
      </c>
      <c r="E466" s="79"/>
      <c r="F466" s="79"/>
      <c r="G466" s="79"/>
      <c r="H466" s="130"/>
      <c r="I466" s="130"/>
      <c r="J466" s="130"/>
      <c r="K466" s="132">
        <v>20</v>
      </c>
      <c r="L466" s="146">
        <v>7.1428571428571432</v>
      </c>
      <c r="M466" s="146">
        <v>142.85714285714286</v>
      </c>
      <c r="N466" s="130"/>
      <c r="O466" s="130"/>
      <c r="P466" s="130"/>
      <c r="Q466" s="130"/>
      <c r="R466" s="130"/>
    </row>
    <row r="467" spans="1:18" ht="51" x14ac:dyDescent="0.3">
      <c r="A467" s="131"/>
      <c r="B467" s="131"/>
      <c r="C467" s="100"/>
      <c r="D467" s="124" t="s">
        <v>196</v>
      </c>
      <c r="E467" s="79"/>
      <c r="F467" s="79"/>
      <c r="G467" s="79"/>
      <c r="H467" s="130"/>
      <c r="I467" s="130"/>
      <c r="J467" s="130"/>
      <c r="K467" s="140"/>
      <c r="L467" s="146" t="s">
        <v>287</v>
      </c>
      <c r="M467" s="146" t="s">
        <v>287</v>
      </c>
      <c r="N467" s="130"/>
      <c r="O467" s="130"/>
      <c r="P467" s="130"/>
      <c r="Q467" s="130"/>
      <c r="R467" s="130"/>
    </row>
    <row r="468" spans="1:18" ht="15.75" customHeight="1" x14ac:dyDescent="0.3">
      <c r="A468" s="76" t="s">
        <v>197</v>
      </c>
      <c r="B468" s="77" t="s">
        <v>24</v>
      </c>
      <c r="C468" s="77" t="s">
        <v>43</v>
      </c>
      <c r="D468" s="78" t="s">
        <v>198</v>
      </c>
      <c r="E468" s="79"/>
      <c r="F468" s="79"/>
      <c r="G468" s="79"/>
      <c r="H468" s="130"/>
      <c r="I468" s="130"/>
      <c r="J468" s="130"/>
      <c r="K468" s="132">
        <v>10</v>
      </c>
      <c r="L468" s="146">
        <v>5.8403361344537821</v>
      </c>
      <c r="M468" s="146">
        <v>58.403361344537821</v>
      </c>
      <c r="N468" s="130"/>
      <c r="O468" s="130"/>
      <c r="P468" s="130"/>
      <c r="Q468" s="130"/>
      <c r="R468" s="130"/>
    </row>
    <row r="469" spans="1:18" ht="40.799999999999997" x14ac:dyDescent="0.3">
      <c r="A469" s="80"/>
      <c r="B469" s="80"/>
      <c r="C469" s="80"/>
      <c r="D469" s="78" t="s">
        <v>199</v>
      </c>
      <c r="E469" s="79"/>
      <c r="F469" s="79"/>
      <c r="G469" s="79"/>
      <c r="H469" s="130"/>
      <c r="I469" s="130"/>
      <c r="J469" s="130"/>
      <c r="K469" s="125"/>
      <c r="L469" s="146" t="s">
        <v>287</v>
      </c>
      <c r="M469" s="146" t="s">
        <v>287</v>
      </c>
      <c r="N469" s="130"/>
      <c r="O469" s="130"/>
      <c r="P469" s="130"/>
      <c r="Q469" s="130"/>
      <c r="R469" s="130"/>
    </row>
    <row r="470" spans="1:18" ht="15.75" customHeight="1" x14ac:dyDescent="0.3">
      <c r="A470" s="76" t="s">
        <v>200</v>
      </c>
      <c r="B470" s="77" t="s">
        <v>24</v>
      </c>
      <c r="C470" s="77" t="s">
        <v>43</v>
      </c>
      <c r="D470" s="78" t="s">
        <v>201</v>
      </c>
      <c r="E470" s="79"/>
      <c r="F470" s="79"/>
      <c r="G470" s="79"/>
      <c r="H470" s="130"/>
      <c r="I470" s="130"/>
      <c r="J470" s="130"/>
      <c r="K470" s="132">
        <v>20</v>
      </c>
      <c r="L470" s="146">
        <v>3.151260504201681</v>
      </c>
      <c r="M470" s="146">
        <v>63.025210084033617</v>
      </c>
      <c r="N470" s="130"/>
      <c r="O470" s="130"/>
      <c r="P470" s="130"/>
      <c r="Q470" s="130"/>
      <c r="R470" s="130"/>
    </row>
    <row r="471" spans="1:18" ht="40.799999999999997" x14ac:dyDescent="0.3">
      <c r="A471" s="130"/>
      <c r="B471" s="131"/>
      <c r="C471" s="100"/>
      <c r="D471" s="124" t="s">
        <v>202</v>
      </c>
      <c r="E471" s="79"/>
      <c r="F471" s="79"/>
      <c r="G471" s="79"/>
      <c r="H471" s="130"/>
      <c r="I471" s="130"/>
      <c r="J471" s="130"/>
      <c r="K471" s="140"/>
      <c r="L471" s="146" t="s">
        <v>287</v>
      </c>
      <c r="M471" s="146" t="s">
        <v>287</v>
      </c>
      <c r="N471" s="130"/>
      <c r="O471" s="130"/>
      <c r="P471" s="130"/>
      <c r="Q471" s="130"/>
      <c r="R471" s="130"/>
    </row>
    <row r="472" spans="1:18" ht="15.75" customHeight="1" x14ac:dyDescent="0.3">
      <c r="A472" s="76" t="s">
        <v>206</v>
      </c>
      <c r="B472" s="77" t="s">
        <v>24</v>
      </c>
      <c r="C472" s="77" t="s">
        <v>33</v>
      </c>
      <c r="D472" s="78" t="s">
        <v>207</v>
      </c>
      <c r="E472" s="79"/>
      <c r="F472" s="79"/>
      <c r="G472" s="79"/>
      <c r="H472" s="130"/>
      <c r="I472" s="130"/>
      <c r="J472" s="130"/>
      <c r="K472" s="132">
        <v>1</v>
      </c>
      <c r="L472" s="146">
        <v>213.109243697479</v>
      </c>
      <c r="M472" s="146">
        <v>213.109243697479</v>
      </c>
      <c r="N472" s="130"/>
      <c r="O472" s="130"/>
      <c r="P472" s="130"/>
      <c r="Q472" s="130"/>
      <c r="R472" s="130"/>
    </row>
    <row r="473" spans="1:18" ht="91.8" x14ac:dyDescent="0.3">
      <c r="A473" s="80"/>
      <c r="B473" s="80"/>
      <c r="C473" s="80"/>
      <c r="D473" s="78" t="s">
        <v>208</v>
      </c>
      <c r="E473" s="79"/>
      <c r="F473" s="79"/>
      <c r="G473" s="79"/>
      <c r="H473" s="130"/>
      <c r="I473" s="130"/>
      <c r="J473" s="130"/>
      <c r="K473" s="125"/>
      <c r="L473" s="146" t="s">
        <v>287</v>
      </c>
      <c r="M473" s="146" t="s">
        <v>287</v>
      </c>
      <c r="N473" s="130"/>
      <c r="O473" s="130"/>
      <c r="P473" s="130"/>
      <c r="Q473" s="130"/>
      <c r="R473" s="130"/>
    </row>
    <row r="474" spans="1:18" ht="15.75" customHeight="1" x14ac:dyDescent="0.3">
      <c r="A474" s="76" t="s">
        <v>209</v>
      </c>
      <c r="B474" s="77" t="s">
        <v>24</v>
      </c>
      <c r="C474" s="77" t="s">
        <v>33</v>
      </c>
      <c r="D474" s="78" t="s">
        <v>210</v>
      </c>
      <c r="E474" s="79"/>
      <c r="F474" s="79"/>
      <c r="G474" s="79"/>
      <c r="H474" s="130"/>
      <c r="I474" s="130"/>
      <c r="J474" s="130"/>
      <c r="K474" s="132">
        <v>4</v>
      </c>
      <c r="L474" s="146">
        <v>173.109243697479</v>
      </c>
      <c r="M474" s="146">
        <v>692.43697478991601</v>
      </c>
      <c r="N474" s="130"/>
      <c r="O474" s="130"/>
      <c r="P474" s="130"/>
      <c r="Q474" s="130"/>
      <c r="R474" s="130"/>
    </row>
    <row r="475" spans="1:18" ht="91.8" x14ac:dyDescent="0.3">
      <c r="A475" s="80"/>
      <c r="B475" s="80"/>
      <c r="C475" s="80"/>
      <c r="D475" s="78" t="s">
        <v>285</v>
      </c>
      <c r="E475" s="79"/>
      <c r="F475" s="79"/>
      <c r="G475" s="79"/>
      <c r="H475" s="130"/>
      <c r="I475" s="130"/>
      <c r="J475" s="130"/>
      <c r="K475" s="125"/>
      <c r="L475" s="146" t="s">
        <v>287</v>
      </c>
      <c r="M475" s="146" t="s">
        <v>287</v>
      </c>
      <c r="N475" s="130"/>
      <c r="O475" s="130"/>
      <c r="P475" s="130"/>
      <c r="Q475" s="130"/>
      <c r="R475" s="130"/>
    </row>
    <row r="476" spans="1:18" ht="15.75" customHeight="1" x14ac:dyDescent="0.3">
      <c r="A476" s="76" t="s">
        <v>212</v>
      </c>
      <c r="B476" s="77" t="s">
        <v>24</v>
      </c>
      <c r="C476" s="77" t="s">
        <v>33</v>
      </c>
      <c r="D476" s="78" t="s">
        <v>213</v>
      </c>
      <c r="E476" s="79"/>
      <c r="F476" s="79"/>
      <c r="G476" s="79"/>
      <c r="H476" s="130"/>
      <c r="I476" s="130"/>
      <c r="J476" s="130"/>
      <c r="K476" s="132">
        <v>5</v>
      </c>
      <c r="L476" s="146">
        <v>113.44537815126051</v>
      </c>
      <c r="M476" s="146">
        <v>567.22689075630251</v>
      </c>
      <c r="N476" s="130"/>
      <c r="O476" s="130"/>
      <c r="P476" s="130"/>
      <c r="Q476" s="130"/>
      <c r="R476" s="130"/>
    </row>
    <row r="477" spans="1:18" ht="40.799999999999997" x14ac:dyDescent="0.3">
      <c r="A477" s="80"/>
      <c r="B477" s="80"/>
      <c r="C477" s="80"/>
      <c r="D477" s="78" t="s">
        <v>214</v>
      </c>
      <c r="E477" s="79"/>
      <c r="F477" s="79"/>
      <c r="G477" s="79"/>
      <c r="H477" s="130"/>
      <c r="I477" s="130"/>
      <c r="J477" s="130"/>
      <c r="K477" s="125"/>
      <c r="L477" s="146" t="s">
        <v>287</v>
      </c>
      <c r="M477" s="146" t="s">
        <v>287</v>
      </c>
      <c r="N477" s="130"/>
      <c r="O477" s="130"/>
      <c r="P477" s="130"/>
      <c r="Q477" s="130"/>
      <c r="R477" s="130"/>
    </row>
    <row r="478" spans="1:18" ht="15.75" customHeight="1" x14ac:dyDescent="0.3">
      <c r="A478" s="76" t="s">
        <v>215</v>
      </c>
      <c r="B478" s="77" t="s">
        <v>24</v>
      </c>
      <c r="C478" s="77" t="s">
        <v>33</v>
      </c>
      <c r="D478" s="78" t="s">
        <v>216</v>
      </c>
      <c r="E478" s="79"/>
      <c r="F478" s="79"/>
      <c r="G478" s="79"/>
      <c r="H478" s="130"/>
      <c r="I478" s="130"/>
      <c r="J478" s="130"/>
      <c r="K478" s="132">
        <v>5</v>
      </c>
      <c r="L478" s="146">
        <v>60.260504201680668</v>
      </c>
      <c r="M478" s="146">
        <v>301.30252100840335</v>
      </c>
      <c r="N478" s="130"/>
      <c r="O478" s="130"/>
      <c r="P478" s="130"/>
      <c r="Q478" s="130"/>
      <c r="R478" s="130"/>
    </row>
    <row r="479" spans="1:18" ht="51" x14ac:dyDescent="0.3">
      <c r="A479" s="80"/>
      <c r="B479" s="80"/>
      <c r="C479" s="80"/>
      <c r="D479" s="78" t="s">
        <v>217</v>
      </c>
      <c r="E479" s="79"/>
      <c r="F479" s="79"/>
      <c r="G479" s="79"/>
      <c r="H479" s="130"/>
      <c r="I479" s="130"/>
      <c r="J479" s="130"/>
      <c r="K479" s="125"/>
      <c r="L479" s="146" t="s">
        <v>287</v>
      </c>
      <c r="M479" s="146" t="s">
        <v>287</v>
      </c>
      <c r="N479" s="130"/>
      <c r="O479" s="130"/>
      <c r="P479" s="130"/>
      <c r="Q479" s="130"/>
      <c r="R479" s="130"/>
    </row>
    <row r="480" spans="1:18" ht="15.75" customHeight="1" x14ac:dyDescent="0.3">
      <c r="A480" s="76" t="s">
        <v>218</v>
      </c>
      <c r="B480" s="80"/>
      <c r="C480" s="77" t="s">
        <v>33</v>
      </c>
      <c r="D480" s="78" t="s">
        <v>219</v>
      </c>
      <c r="E480" s="79"/>
      <c r="F480" s="79"/>
      <c r="G480" s="79"/>
      <c r="H480" s="130"/>
      <c r="I480" s="130"/>
      <c r="J480" s="130"/>
      <c r="K480" s="132">
        <v>1</v>
      </c>
      <c r="L480" s="146">
        <v>92.815126050420176</v>
      </c>
      <c r="M480" s="146">
        <v>92.815126050420176</v>
      </c>
      <c r="N480" s="130"/>
      <c r="O480" s="130"/>
      <c r="P480" s="130"/>
      <c r="Q480" s="130"/>
      <c r="R480" s="130"/>
    </row>
    <row r="481" spans="1:18" ht="51" x14ac:dyDescent="0.3">
      <c r="A481" s="80"/>
      <c r="B481" s="77" t="s">
        <v>24</v>
      </c>
      <c r="C481" s="80"/>
      <c r="D481" s="78" t="s">
        <v>220</v>
      </c>
      <c r="E481" s="79"/>
      <c r="F481" s="79"/>
      <c r="G481" s="79"/>
      <c r="H481" s="130"/>
      <c r="I481" s="130"/>
      <c r="J481" s="130"/>
      <c r="K481" s="131"/>
      <c r="L481" s="146" t="s">
        <v>287</v>
      </c>
      <c r="M481" s="146" t="s">
        <v>287</v>
      </c>
      <c r="N481" s="130"/>
      <c r="O481" s="130"/>
      <c r="P481" s="130"/>
      <c r="Q481" s="130"/>
      <c r="R481" s="130"/>
    </row>
    <row r="482" spans="1:18" ht="14.4" x14ac:dyDescent="0.3">
      <c r="A482" s="76" t="s">
        <v>221</v>
      </c>
      <c r="B482" s="77" t="s">
        <v>24</v>
      </c>
      <c r="C482" s="77" t="s">
        <v>33</v>
      </c>
      <c r="D482" s="78" t="s">
        <v>222</v>
      </c>
      <c r="E482" s="79"/>
      <c r="F482" s="79"/>
      <c r="G482" s="79"/>
      <c r="H482" s="130"/>
      <c r="I482" s="130"/>
      <c r="J482" s="130"/>
      <c r="K482" s="132">
        <v>1</v>
      </c>
      <c r="L482" s="146">
        <v>1710.6722689075632</v>
      </c>
      <c r="M482" s="146">
        <v>1710.6722689075632</v>
      </c>
      <c r="N482" s="130"/>
      <c r="O482" s="130"/>
      <c r="P482" s="130"/>
      <c r="Q482" s="130"/>
      <c r="R482" s="130"/>
    </row>
    <row r="483" spans="1:18" ht="30.6" x14ac:dyDescent="0.3">
      <c r="A483" s="80"/>
      <c r="B483" s="80"/>
      <c r="C483" s="80"/>
      <c r="D483" s="78" t="s">
        <v>223</v>
      </c>
      <c r="E483" s="79"/>
      <c r="F483" s="79"/>
      <c r="G483" s="79"/>
      <c r="H483" s="130"/>
      <c r="I483" s="130"/>
      <c r="J483" s="130"/>
      <c r="K483" s="125"/>
      <c r="L483" s="146" t="s">
        <v>287</v>
      </c>
      <c r="M483" s="146" t="s">
        <v>287</v>
      </c>
      <c r="N483" s="130"/>
      <c r="O483" s="130"/>
      <c r="P483" s="130"/>
      <c r="Q483" s="130"/>
      <c r="R483" s="130"/>
    </row>
    <row r="484" spans="1:18" ht="14.4" x14ac:dyDescent="0.3">
      <c r="A484" s="76" t="s">
        <v>224</v>
      </c>
      <c r="B484" s="77" t="s">
        <v>24</v>
      </c>
      <c r="C484" s="77" t="s">
        <v>43</v>
      </c>
      <c r="D484" s="78" t="s">
        <v>225</v>
      </c>
      <c r="E484" s="79"/>
      <c r="F484" s="79"/>
      <c r="G484" s="79"/>
      <c r="H484" s="130"/>
      <c r="I484" s="130"/>
      <c r="J484" s="130"/>
      <c r="K484" s="132">
        <v>199.9</v>
      </c>
      <c r="L484" s="146">
        <v>3.1596638655462184</v>
      </c>
      <c r="M484" s="146">
        <v>631.61680672268903</v>
      </c>
      <c r="N484" s="130"/>
      <c r="O484" s="130"/>
      <c r="P484" s="130"/>
      <c r="Q484" s="130"/>
      <c r="R484" s="130"/>
    </row>
    <row r="485" spans="1:18" ht="51" x14ac:dyDescent="0.3">
      <c r="A485" s="131"/>
      <c r="B485" s="131"/>
      <c r="C485" s="100"/>
      <c r="D485" s="124" t="s">
        <v>226</v>
      </c>
      <c r="E485" s="79"/>
      <c r="F485" s="79"/>
      <c r="G485" s="79"/>
      <c r="H485" s="130"/>
      <c r="I485" s="130"/>
      <c r="J485" s="130"/>
      <c r="K485" s="140"/>
      <c r="L485" s="146" t="s">
        <v>287</v>
      </c>
      <c r="M485" s="146" t="s">
        <v>287</v>
      </c>
      <c r="N485" s="130"/>
      <c r="O485" s="130"/>
      <c r="P485" s="130"/>
      <c r="Q485" s="130"/>
      <c r="R485" s="130"/>
    </row>
    <row r="486" spans="1:18" ht="14.4" x14ac:dyDescent="0.3">
      <c r="A486" s="76" t="s">
        <v>227</v>
      </c>
      <c r="B486" s="77" t="s">
        <v>24</v>
      </c>
      <c r="C486" s="77" t="s">
        <v>33</v>
      </c>
      <c r="D486" s="78" t="s">
        <v>269</v>
      </c>
      <c r="E486" s="79"/>
      <c r="F486" s="79"/>
      <c r="G486" s="79"/>
      <c r="H486" s="130"/>
      <c r="I486" s="130"/>
      <c r="J486" s="82"/>
      <c r="K486" s="132">
        <v>10</v>
      </c>
      <c r="L486" s="146">
        <v>3.8991596638655461</v>
      </c>
      <c r="M486" s="146">
        <v>38.991596638655459</v>
      </c>
      <c r="N486" s="130"/>
      <c r="O486" s="130"/>
      <c r="P486" s="130"/>
      <c r="Q486" s="130"/>
      <c r="R486" s="130"/>
    </row>
    <row r="487" spans="1:18" ht="20.399999999999999" x14ac:dyDescent="0.3">
      <c r="A487" s="80"/>
      <c r="B487" s="80"/>
      <c r="C487" s="80"/>
      <c r="D487" s="78" t="s">
        <v>229</v>
      </c>
      <c r="E487" s="79"/>
      <c r="F487" s="79"/>
      <c r="G487" s="79"/>
      <c r="H487" s="130"/>
      <c r="I487" s="130"/>
      <c r="J487" s="82"/>
      <c r="K487" s="125"/>
      <c r="L487" s="146" t="s">
        <v>287</v>
      </c>
      <c r="M487" s="146" t="s">
        <v>287</v>
      </c>
      <c r="N487" s="130"/>
      <c r="O487" s="130"/>
      <c r="P487" s="130"/>
      <c r="Q487" s="130"/>
      <c r="R487" s="130"/>
    </row>
    <row r="488" spans="1:18" ht="14.4" x14ac:dyDescent="0.3">
      <c r="A488" s="76" t="s">
        <v>230</v>
      </c>
      <c r="B488" s="77" t="s">
        <v>24</v>
      </c>
      <c r="C488" s="77" t="s">
        <v>43</v>
      </c>
      <c r="D488" s="78" t="s">
        <v>231</v>
      </c>
      <c r="E488" s="79"/>
      <c r="F488" s="79"/>
      <c r="G488" s="79"/>
      <c r="H488" s="130"/>
      <c r="I488" s="130"/>
      <c r="J488" s="82"/>
      <c r="K488" s="132">
        <v>199.9</v>
      </c>
      <c r="L488" s="146">
        <v>2.1848739495798322</v>
      </c>
      <c r="M488" s="146">
        <v>436.75630252100848</v>
      </c>
      <c r="N488" s="130"/>
      <c r="O488" s="130"/>
      <c r="P488" s="130"/>
      <c r="Q488" s="130"/>
      <c r="R488" s="130"/>
    </row>
    <row r="489" spans="1:18" ht="40.799999999999997" x14ac:dyDescent="0.3">
      <c r="A489" s="80"/>
      <c r="B489" s="80"/>
      <c r="C489" s="80"/>
      <c r="D489" s="78" t="s">
        <v>232</v>
      </c>
      <c r="E489" s="79"/>
      <c r="F489" s="79"/>
      <c r="G489" s="79"/>
      <c r="H489" s="130"/>
      <c r="I489" s="130"/>
      <c r="J489" s="82"/>
      <c r="K489" s="125"/>
      <c r="L489" s="146" t="s">
        <v>287</v>
      </c>
      <c r="M489" s="146" t="s">
        <v>287</v>
      </c>
      <c r="N489" s="130"/>
      <c r="O489" s="130"/>
      <c r="P489" s="130"/>
      <c r="Q489" s="130"/>
      <c r="R489" s="130"/>
    </row>
    <row r="490" spans="1:18" ht="14.4" x14ac:dyDescent="0.3">
      <c r="A490" s="76" t="s">
        <v>236</v>
      </c>
      <c r="B490" s="77" t="s">
        <v>24</v>
      </c>
      <c r="C490" s="77" t="s">
        <v>33</v>
      </c>
      <c r="D490" s="78" t="s">
        <v>237</v>
      </c>
      <c r="E490" s="79"/>
      <c r="F490" s="79"/>
      <c r="G490" s="79"/>
      <c r="H490" s="130"/>
      <c r="I490" s="130"/>
      <c r="J490" s="82"/>
      <c r="K490" s="132">
        <v>1</v>
      </c>
      <c r="L490" s="146">
        <v>147.31092436974791</v>
      </c>
      <c r="M490" s="146">
        <v>147.31092436974791</v>
      </c>
      <c r="N490" s="130"/>
      <c r="O490" s="130"/>
      <c r="P490" s="130"/>
      <c r="Q490" s="130"/>
      <c r="R490" s="130"/>
    </row>
    <row r="491" spans="1:18" ht="20.399999999999999" x14ac:dyDescent="0.3">
      <c r="A491" s="80"/>
      <c r="B491" s="80"/>
      <c r="C491" s="100"/>
      <c r="D491" s="78" t="s">
        <v>238</v>
      </c>
      <c r="E491" s="79"/>
      <c r="F491" s="79"/>
      <c r="G491" s="79"/>
      <c r="H491" s="130"/>
      <c r="I491" s="130"/>
      <c r="J491" s="82"/>
      <c r="K491" s="140"/>
      <c r="L491" s="146" t="s">
        <v>287</v>
      </c>
      <c r="M491" s="146" t="s">
        <v>287</v>
      </c>
      <c r="N491" s="130"/>
      <c r="O491" s="130"/>
      <c r="P491" s="130"/>
      <c r="Q491" s="130"/>
      <c r="R491" s="130"/>
    </row>
    <row r="492" spans="1:18" ht="14.4" x14ac:dyDescent="0.3">
      <c r="A492" s="76" t="s">
        <v>239</v>
      </c>
      <c r="B492" s="77" t="s">
        <v>24</v>
      </c>
      <c r="C492" s="77" t="s">
        <v>33</v>
      </c>
      <c r="D492" s="78" t="s">
        <v>240</v>
      </c>
      <c r="E492" s="79"/>
      <c r="F492" s="79"/>
      <c r="G492" s="79"/>
      <c r="H492" s="130"/>
      <c r="I492" s="130"/>
      <c r="J492" s="82"/>
      <c r="K492" s="132">
        <v>5</v>
      </c>
      <c r="L492" s="146">
        <v>137.56302521008402</v>
      </c>
      <c r="M492" s="146">
        <v>687.81512605042008</v>
      </c>
      <c r="N492" s="130"/>
      <c r="O492" s="130"/>
      <c r="P492" s="130"/>
      <c r="Q492" s="130"/>
      <c r="R492" s="130"/>
    </row>
    <row r="493" spans="1:18" ht="40.799999999999997" x14ac:dyDescent="0.3">
      <c r="A493" s="80"/>
      <c r="B493" s="80"/>
      <c r="C493" s="100"/>
      <c r="D493" s="78" t="s">
        <v>241</v>
      </c>
      <c r="E493" s="79"/>
      <c r="F493" s="79"/>
      <c r="G493" s="79"/>
      <c r="H493" s="130"/>
      <c r="I493" s="130"/>
      <c r="J493" s="82"/>
      <c r="K493" s="129"/>
      <c r="L493" s="146" t="s">
        <v>287</v>
      </c>
      <c r="M493" s="146" t="s">
        <v>287</v>
      </c>
      <c r="N493" s="130"/>
      <c r="O493" s="130"/>
      <c r="P493" s="130"/>
      <c r="Q493" s="130"/>
      <c r="R493" s="130"/>
    </row>
    <row r="494" spans="1:18" ht="15.75" customHeight="1" x14ac:dyDescent="0.3">
      <c r="A494" s="76" t="s">
        <v>242</v>
      </c>
      <c r="B494" s="77" t="s">
        <v>24</v>
      </c>
      <c r="C494" s="123" t="s">
        <v>33</v>
      </c>
      <c r="D494" s="78" t="s">
        <v>243</v>
      </c>
      <c r="E494" s="79"/>
      <c r="F494" s="79"/>
      <c r="G494" s="79"/>
      <c r="H494" s="130"/>
      <c r="I494" s="130"/>
      <c r="J494" s="82"/>
      <c r="K494" s="132">
        <v>5</v>
      </c>
      <c r="L494" s="146">
        <v>27.193277310924369</v>
      </c>
      <c r="M494" s="146">
        <v>135.96638655462183</v>
      </c>
      <c r="N494" s="130"/>
      <c r="O494" s="130"/>
      <c r="P494" s="130"/>
      <c r="Q494" s="130"/>
      <c r="R494" s="130"/>
    </row>
    <row r="495" spans="1:18" ht="102" x14ac:dyDescent="0.3">
      <c r="A495" s="131"/>
      <c r="B495" s="80"/>
      <c r="C495" s="100"/>
      <c r="D495" s="78" t="s">
        <v>244</v>
      </c>
      <c r="E495" s="79"/>
      <c r="F495" s="79"/>
      <c r="G495" s="79"/>
      <c r="H495" s="130"/>
      <c r="I495" s="130"/>
      <c r="J495" s="82"/>
      <c r="K495" s="131"/>
      <c r="L495" s="146" t="s">
        <v>287</v>
      </c>
      <c r="M495" s="146" t="s">
        <v>287</v>
      </c>
      <c r="N495" s="130"/>
      <c r="O495" s="130"/>
      <c r="P495" s="130"/>
      <c r="Q495" s="130"/>
      <c r="R495" s="130"/>
    </row>
    <row r="496" spans="1:18" ht="14.4" x14ac:dyDescent="0.3">
      <c r="A496" s="76" t="s">
        <v>245</v>
      </c>
      <c r="B496" s="77" t="s">
        <v>24</v>
      </c>
      <c r="C496" s="123" t="s">
        <v>33</v>
      </c>
      <c r="D496" s="78" t="s">
        <v>246</v>
      </c>
      <c r="E496" s="79"/>
      <c r="F496" s="79"/>
      <c r="G496" s="79"/>
      <c r="H496" s="130"/>
      <c r="I496" s="130"/>
      <c r="J496" s="82"/>
      <c r="K496" s="132">
        <v>5</v>
      </c>
      <c r="L496" s="146">
        <v>17.336134453781511</v>
      </c>
      <c r="M496" s="146">
        <v>86.680672268907557</v>
      </c>
      <c r="N496" s="130"/>
      <c r="O496" s="130"/>
      <c r="P496" s="130"/>
      <c r="Q496" s="130"/>
      <c r="R496" s="130"/>
    </row>
    <row r="497" spans="1:18" ht="102" x14ac:dyDescent="0.3">
      <c r="A497" s="131"/>
      <c r="B497" s="80"/>
      <c r="C497" s="100"/>
      <c r="D497" s="78" t="s">
        <v>247</v>
      </c>
      <c r="E497" s="79"/>
      <c r="F497" s="79"/>
      <c r="G497" s="79"/>
      <c r="H497" s="130"/>
      <c r="I497" s="130"/>
      <c r="J497" s="82"/>
      <c r="K497" s="131"/>
      <c r="L497" s="146" t="s">
        <v>287</v>
      </c>
      <c r="M497" s="146" t="s">
        <v>287</v>
      </c>
      <c r="N497" s="130"/>
      <c r="O497" s="130"/>
      <c r="P497" s="130"/>
      <c r="Q497" s="130"/>
      <c r="R497" s="130"/>
    </row>
    <row r="498" spans="1:18" ht="15.75" customHeight="1" x14ac:dyDescent="0.3">
      <c r="A498" s="108" t="s">
        <v>248</v>
      </c>
      <c r="B498" s="108" t="s">
        <v>16</v>
      </c>
      <c r="C498" s="107"/>
      <c r="D498" s="113" t="s">
        <v>249</v>
      </c>
      <c r="E498" s="114"/>
      <c r="F498" s="114"/>
      <c r="G498" s="114"/>
      <c r="H498" s="133"/>
      <c r="I498" s="133"/>
      <c r="J498" s="133"/>
      <c r="K498" s="133"/>
      <c r="L498" s="114"/>
      <c r="M498" s="138">
        <v>781.36134453781517</v>
      </c>
      <c r="N498" s="130"/>
      <c r="O498" s="130"/>
      <c r="P498" s="130"/>
      <c r="Q498" s="130"/>
      <c r="R498" s="130"/>
    </row>
    <row r="499" spans="1:18" ht="14.4" x14ac:dyDescent="0.3">
      <c r="A499" s="76" t="s">
        <v>250</v>
      </c>
      <c r="B499" s="77" t="s">
        <v>24</v>
      </c>
      <c r="C499" s="77" t="s">
        <v>33</v>
      </c>
      <c r="D499" s="78" t="s">
        <v>251</v>
      </c>
      <c r="E499" s="79"/>
      <c r="F499" s="79"/>
      <c r="G499" s="79"/>
      <c r="H499" s="130"/>
      <c r="I499" s="130"/>
      <c r="J499" s="130"/>
      <c r="K499" s="132">
        <v>12</v>
      </c>
      <c r="L499" s="146">
        <v>46.218487394957982</v>
      </c>
      <c r="M499" s="146">
        <v>554.62184873949582</v>
      </c>
      <c r="N499" s="130"/>
      <c r="O499" s="130"/>
      <c r="P499" s="130"/>
      <c r="Q499" s="130"/>
      <c r="R499" s="130"/>
    </row>
    <row r="500" spans="1:18" ht="61.2" x14ac:dyDescent="0.3">
      <c r="A500" s="80"/>
      <c r="B500" s="80"/>
      <c r="C500" s="80"/>
      <c r="D500" s="78" t="s">
        <v>252</v>
      </c>
      <c r="E500" s="79"/>
      <c r="F500" s="79"/>
      <c r="G500" s="79"/>
      <c r="H500" s="130"/>
      <c r="I500" s="130"/>
      <c r="J500" s="130"/>
      <c r="K500" s="131"/>
      <c r="L500" s="146" t="s">
        <v>287</v>
      </c>
      <c r="M500" s="146" t="s">
        <v>287</v>
      </c>
      <c r="N500" s="130"/>
      <c r="O500" s="130"/>
      <c r="P500" s="130"/>
      <c r="Q500" s="130"/>
      <c r="R500" s="130"/>
    </row>
    <row r="501" spans="1:18" ht="15.75" customHeight="1" x14ac:dyDescent="0.3">
      <c r="A501" s="76" t="s">
        <v>257</v>
      </c>
      <c r="B501" s="77" t="s">
        <v>24</v>
      </c>
      <c r="C501" s="77" t="s">
        <v>33</v>
      </c>
      <c r="D501" s="78" t="s">
        <v>258</v>
      </c>
      <c r="E501" s="79"/>
      <c r="F501" s="79"/>
      <c r="G501" s="79"/>
      <c r="H501" s="130"/>
      <c r="I501" s="130"/>
      <c r="J501" s="131"/>
      <c r="K501" s="132">
        <v>149.9</v>
      </c>
      <c r="L501" s="146">
        <v>1.5126050420168069</v>
      </c>
      <c r="M501" s="146">
        <v>226.73949579831935</v>
      </c>
      <c r="N501" s="131"/>
      <c r="O501" s="131"/>
      <c r="P501" s="131"/>
      <c r="Q501" s="131"/>
      <c r="R501" s="130"/>
    </row>
    <row r="502" spans="1:18" ht="61.2" x14ac:dyDescent="0.3">
      <c r="A502" s="80"/>
      <c r="B502" s="80"/>
      <c r="C502" s="80"/>
      <c r="D502" s="78" t="s">
        <v>259</v>
      </c>
      <c r="E502" s="79"/>
      <c r="F502" s="79"/>
      <c r="G502" s="79"/>
      <c r="H502" s="130"/>
      <c r="I502" s="130"/>
      <c r="J502" s="131"/>
      <c r="K502" s="131"/>
      <c r="L502" s="131"/>
      <c r="M502" s="146" t="s">
        <v>287</v>
      </c>
      <c r="N502" s="131"/>
      <c r="O502" s="131"/>
      <c r="P502" s="131"/>
      <c r="Q502" s="131"/>
      <c r="R502" s="130"/>
    </row>
    <row r="503" spans="1:18" ht="15.75" customHeight="1" x14ac:dyDescent="0.3">
      <c r="C503" s="134"/>
      <c r="D503" s="135"/>
      <c r="E503" s="89"/>
      <c r="F503" s="90"/>
      <c r="G503" s="136"/>
      <c r="M503" s="146" t="s">
        <v>287</v>
      </c>
    </row>
    <row r="504" spans="1:18" ht="15.75" customHeight="1" x14ac:dyDescent="0.3">
      <c r="C504" s="134"/>
      <c r="D504" s="135"/>
      <c r="E504" s="89"/>
      <c r="F504" s="90"/>
      <c r="G504" s="136"/>
      <c r="M504" s="146" t="s">
        <v>287</v>
      </c>
    </row>
    <row r="505" spans="1:18" ht="15.75" customHeight="1" x14ac:dyDescent="0.3">
      <c r="C505" s="134"/>
      <c r="D505" s="135"/>
      <c r="E505" s="89"/>
      <c r="F505" s="90"/>
      <c r="G505" s="136"/>
      <c r="M505" s="146" t="s">
        <v>287</v>
      </c>
    </row>
    <row r="506" spans="1:18" ht="15.75" customHeight="1" x14ac:dyDescent="0.3">
      <c r="C506" s="134"/>
      <c r="D506" s="135"/>
      <c r="E506" s="89"/>
      <c r="F506" s="90"/>
      <c r="G506" s="136"/>
      <c r="M506" s="146" t="s">
        <v>287</v>
      </c>
    </row>
    <row r="507" spans="1:18" ht="15.75" customHeight="1" x14ac:dyDescent="0.3">
      <c r="C507" s="134"/>
      <c r="D507" s="135"/>
      <c r="E507" s="89"/>
      <c r="F507" s="90"/>
      <c r="G507" s="136"/>
      <c r="M507" s="146" t="s">
        <v>287</v>
      </c>
    </row>
    <row r="508" spans="1:18" ht="15.75" customHeight="1" x14ac:dyDescent="0.3">
      <c r="C508" s="134"/>
      <c r="D508" s="135"/>
      <c r="E508" s="89"/>
      <c r="F508" s="90"/>
      <c r="G508" s="136"/>
      <c r="M508" s="146" t="s">
        <v>287</v>
      </c>
    </row>
    <row r="509" spans="1:18" ht="15.75" customHeight="1" x14ac:dyDescent="0.3">
      <c r="C509" s="134"/>
      <c r="D509" s="135"/>
      <c r="E509" s="89"/>
      <c r="F509" s="90"/>
      <c r="G509" s="136"/>
      <c r="M509" s="146" t="s">
        <v>287</v>
      </c>
    </row>
    <row r="510" spans="1:18" ht="15.75" customHeight="1" x14ac:dyDescent="0.3">
      <c r="C510" s="134"/>
      <c r="D510" s="135"/>
      <c r="E510" s="89"/>
      <c r="F510" s="90"/>
      <c r="G510" s="136"/>
      <c r="M510" s="146" t="s">
        <v>287</v>
      </c>
    </row>
    <row r="511" spans="1:18" ht="15.75" customHeight="1" x14ac:dyDescent="0.3">
      <c r="C511" s="134"/>
      <c r="D511" s="135"/>
      <c r="E511" s="89"/>
      <c r="F511" s="90"/>
      <c r="G511" s="136"/>
      <c r="M511" s="146" t="s">
        <v>287</v>
      </c>
    </row>
    <row r="512" spans="1:18" ht="15.75" customHeight="1" x14ac:dyDescent="0.3">
      <c r="C512" s="134"/>
      <c r="D512" s="135"/>
      <c r="E512" s="89"/>
      <c r="F512" s="90"/>
      <c r="G512" s="136"/>
      <c r="M512" s="146" t="s">
        <v>287</v>
      </c>
    </row>
    <row r="513" spans="3:13" ht="15.75" customHeight="1" x14ac:dyDescent="0.3">
      <c r="C513" s="134"/>
      <c r="D513" s="135"/>
      <c r="E513" s="89"/>
      <c r="F513" s="90"/>
      <c r="G513" s="136"/>
      <c r="M513" s="146" t="s">
        <v>287</v>
      </c>
    </row>
    <row r="514" spans="3:13" ht="15.75" customHeight="1" x14ac:dyDescent="0.3">
      <c r="C514" s="134"/>
      <c r="D514" s="135"/>
      <c r="E514" s="89"/>
      <c r="F514" s="90"/>
      <c r="G514" s="136"/>
    </row>
    <row r="515" spans="3:13" ht="15.75" customHeight="1" x14ac:dyDescent="0.3">
      <c r="C515" s="134"/>
      <c r="D515" s="135"/>
      <c r="E515" s="89"/>
      <c r="F515" s="90"/>
      <c r="G515" s="136"/>
    </row>
    <row r="516" spans="3:13" ht="15.75" customHeight="1" x14ac:dyDescent="0.3">
      <c r="C516" s="134"/>
      <c r="D516" s="135"/>
      <c r="E516" s="89"/>
      <c r="F516" s="90"/>
      <c r="G516" s="136"/>
    </row>
    <row r="517" spans="3:13" ht="15.75" customHeight="1" x14ac:dyDescent="0.3">
      <c r="C517" s="134"/>
      <c r="D517" s="135"/>
      <c r="E517" s="89"/>
      <c r="F517" s="90"/>
      <c r="G517" s="136"/>
    </row>
    <row r="518" spans="3:13" ht="15.75" customHeight="1" x14ac:dyDescent="0.3">
      <c r="C518" s="134"/>
      <c r="D518" s="135"/>
      <c r="E518" s="89"/>
      <c r="F518" s="90"/>
      <c r="G518" s="136"/>
    </row>
    <row r="519" spans="3:13" ht="15.75" customHeight="1" x14ac:dyDescent="0.3">
      <c r="C519" s="134"/>
      <c r="D519" s="135"/>
      <c r="E519" s="89"/>
      <c r="F519" s="90"/>
      <c r="G519" s="136"/>
    </row>
    <row r="520" spans="3:13" ht="15.75" customHeight="1" x14ac:dyDescent="0.3">
      <c r="C520" s="134"/>
      <c r="D520" s="135"/>
      <c r="E520" s="89"/>
      <c r="F520" s="90"/>
      <c r="G520" s="136"/>
    </row>
    <row r="521" spans="3:13" ht="15.75" customHeight="1" x14ac:dyDescent="0.3">
      <c r="C521" s="134"/>
      <c r="D521" s="135"/>
      <c r="E521" s="89"/>
      <c r="F521" s="90"/>
      <c r="G521" s="136"/>
    </row>
    <row r="522" spans="3:13" ht="15.75" customHeight="1" x14ac:dyDescent="0.3">
      <c r="C522" s="134"/>
      <c r="D522" s="135"/>
      <c r="E522" s="89"/>
      <c r="F522" s="90"/>
      <c r="G522" s="136"/>
    </row>
    <row r="523" spans="3:13" ht="15.75" customHeight="1" x14ac:dyDescent="0.3">
      <c r="C523" s="134"/>
      <c r="D523" s="135"/>
      <c r="E523" s="89"/>
      <c r="F523" s="90"/>
      <c r="G523" s="136"/>
    </row>
    <row r="524" spans="3:13" ht="15.75" customHeight="1" x14ac:dyDescent="0.3">
      <c r="C524" s="134"/>
      <c r="D524" s="135"/>
      <c r="E524" s="89"/>
      <c r="F524" s="90"/>
      <c r="G524" s="136"/>
    </row>
    <row r="525" spans="3:13" ht="15.75" customHeight="1" x14ac:dyDescent="0.3">
      <c r="C525" s="134"/>
      <c r="D525" s="135"/>
      <c r="E525" s="89"/>
      <c r="F525" s="90"/>
      <c r="G525" s="136"/>
    </row>
    <row r="526" spans="3:13" ht="15.75" customHeight="1" x14ac:dyDescent="0.3">
      <c r="C526" s="134"/>
      <c r="D526" s="135"/>
      <c r="E526" s="89"/>
      <c r="F526" s="90"/>
      <c r="G526" s="136"/>
    </row>
    <row r="527" spans="3:13" ht="15.75" customHeight="1" x14ac:dyDescent="0.3">
      <c r="C527" s="134"/>
      <c r="D527" s="135"/>
      <c r="E527" s="89"/>
      <c r="F527" s="90"/>
      <c r="G527" s="136"/>
    </row>
    <row r="528" spans="3:13" ht="15.75" customHeight="1" x14ac:dyDescent="0.3">
      <c r="C528" s="134"/>
      <c r="D528" s="135"/>
      <c r="E528" s="89"/>
      <c r="F528" s="90"/>
      <c r="G528" s="136"/>
    </row>
    <row r="529" spans="3:7" ht="15.75" customHeight="1" x14ac:dyDescent="0.3">
      <c r="C529" s="134"/>
      <c r="D529" s="135"/>
      <c r="E529" s="89"/>
      <c r="F529" s="90"/>
      <c r="G529" s="136"/>
    </row>
    <row r="530" spans="3:7" ht="15.75" customHeight="1" x14ac:dyDescent="0.3">
      <c r="C530" s="134"/>
      <c r="D530" s="135"/>
      <c r="E530" s="89"/>
      <c r="F530" s="90"/>
      <c r="G530" s="136"/>
    </row>
    <row r="531" spans="3:7" ht="15.75" customHeight="1" x14ac:dyDescent="0.3">
      <c r="C531" s="134"/>
      <c r="D531" s="135"/>
      <c r="E531" s="89"/>
      <c r="F531" s="90"/>
      <c r="G531" s="136"/>
    </row>
    <row r="532" spans="3:7" ht="15.75" customHeight="1" x14ac:dyDescent="0.3">
      <c r="C532" s="134"/>
      <c r="D532" s="135"/>
      <c r="E532" s="89"/>
      <c r="F532" s="90"/>
      <c r="G532" s="136"/>
    </row>
    <row r="533" spans="3:7" ht="15.75" customHeight="1" x14ac:dyDescent="0.3">
      <c r="C533" s="134"/>
      <c r="D533" s="135"/>
      <c r="E533" s="89"/>
      <c r="F533" s="90"/>
      <c r="G533" s="136"/>
    </row>
    <row r="534" spans="3:7" ht="15.75" customHeight="1" x14ac:dyDescent="0.3">
      <c r="C534" s="134"/>
      <c r="D534" s="135"/>
      <c r="E534" s="89"/>
      <c r="F534" s="90"/>
      <c r="G534" s="136"/>
    </row>
    <row r="535" spans="3:7" ht="15.75" customHeight="1" x14ac:dyDescent="0.3">
      <c r="C535" s="134"/>
      <c r="D535" s="135"/>
      <c r="E535" s="89"/>
      <c r="F535" s="90"/>
      <c r="G535" s="136"/>
    </row>
    <row r="536" spans="3:7" ht="15.75" customHeight="1" x14ac:dyDescent="0.3">
      <c r="C536" s="134"/>
      <c r="D536" s="135"/>
      <c r="E536" s="89"/>
      <c r="F536" s="90"/>
      <c r="G536" s="136"/>
    </row>
    <row r="537" spans="3:7" ht="15.75" customHeight="1" x14ac:dyDescent="0.3">
      <c r="C537" s="134"/>
      <c r="D537" s="135"/>
      <c r="E537" s="89"/>
      <c r="F537" s="90"/>
      <c r="G537" s="136"/>
    </row>
    <row r="538" spans="3:7" ht="15.75" customHeight="1" x14ac:dyDescent="0.3">
      <c r="C538" s="134"/>
      <c r="D538" s="135"/>
      <c r="E538" s="89"/>
      <c r="F538" s="90"/>
      <c r="G538" s="136"/>
    </row>
    <row r="539" spans="3:7" ht="15.75" customHeight="1" x14ac:dyDescent="0.3">
      <c r="C539" s="134"/>
      <c r="D539" s="135"/>
      <c r="E539" s="89"/>
      <c r="F539" s="90"/>
      <c r="G539" s="136"/>
    </row>
    <row r="540" spans="3:7" ht="15.75" customHeight="1" x14ac:dyDescent="0.3">
      <c r="C540" s="134"/>
      <c r="D540" s="135"/>
      <c r="E540" s="89"/>
      <c r="F540" s="90"/>
      <c r="G540" s="136"/>
    </row>
    <row r="541" spans="3:7" ht="15.75" customHeight="1" x14ac:dyDescent="0.3">
      <c r="C541" s="134"/>
      <c r="D541" s="135"/>
      <c r="E541" s="89"/>
      <c r="F541" s="90"/>
      <c r="G541" s="136"/>
    </row>
    <row r="542" spans="3:7" ht="15.75" customHeight="1" x14ac:dyDescent="0.3">
      <c r="C542" s="134"/>
      <c r="D542" s="135"/>
      <c r="E542" s="89"/>
      <c r="F542" s="90"/>
      <c r="G542" s="136"/>
    </row>
    <row r="543" spans="3:7" ht="15.75" customHeight="1" x14ac:dyDescent="0.3">
      <c r="C543" s="134"/>
      <c r="D543" s="135"/>
      <c r="E543" s="89"/>
      <c r="F543" s="90"/>
      <c r="G543" s="136"/>
    </row>
    <row r="544" spans="3:7" ht="15.75" customHeight="1" x14ac:dyDescent="0.3">
      <c r="C544" s="134"/>
      <c r="D544" s="135"/>
      <c r="E544" s="89"/>
      <c r="F544" s="90"/>
      <c r="G544" s="136"/>
    </row>
    <row r="545" spans="3:7" ht="15.75" customHeight="1" x14ac:dyDescent="0.3">
      <c r="C545" s="134"/>
      <c r="D545" s="135"/>
      <c r="E545" s="89"/>
      <c r="F545" s="90"/>
      <c r="G545" s="136"/>
    </row>
    <row r="546" spans="3:7" ht="15.75" customHeight="1" x14ac:dyDescent="0.3">
      <c r="C546" s="134"/>
      <c r="D546" s="135"/>
      <c r="E546" s="89"/>
      <c r="F546" s="90"/>
      <c r="G546" s="136"/>
    </row>
    <row r="547" spans="3:7" ht="15.75" customHeight="1" x14ac:dyDescent="0.3">
      <c r="C547" s="134"/>
      <c r="D547" s="135"/>
      <c r="E547" s="89"/>
      <c r="F547" s="90"/>
      <c r="G547" s="136"/>
    </row>
    <row r="548" spans="3:7" ht="15.75" customHeight="1" x14ac:dyDescent="0.3">
      <c r="C548" s="134"/>
      <c r="D548" s="135"/>
      <c r="E548" s="89"/>
      <c r="F548" s="90"/>
      <c r="G548" s="136"/>
    </row>
    <row r="549" spans="3:7" ht="15.75" customHeight="1" x14ac:dyDescent="0.3">
      <c r="C549" s="134"/>
      <c r="D549" s="135"/>
      <c r="E549" s="89"/>
      <c r="F549" s="90"/>
      <c r="G549" s="136"/>
    </row>
    <row r="550" spans="3:7" ht="15.75" customHeight="1" x14ac:dyDescent="0.3">
      <c r="C550" s="134"/>
      <c r="D550" s="135"/>
      <c r="E550" s="89"/>
      <c r="F550" s="90"/>
      <c r="G550" s="136"/>
    </row>
    <row r="551" spans="3:7" ht="15.75" customHeight="1" x14ac:dyDescent="0.3">
      <c r="C551" s="134"/>
      <c r="D551" s="135"/>
      <c r="E551" s="89"/>
      <c r="F551" s="90"/>
      <c r="G551" s="136"/>
    </row>
    <row r="552" spans="3:7" ht="15.75" customHeight="1" x14ac:dyDescent="0.3">
      <c r="C552" s="134"/>
      <c r="D552" s="135"/>
      <c r="E552" s="89"/>
      <c r="F552" s="90"/>
      <c r="G552" s="136"/>
    </row>
    <row r="553" spans="3:7" ht="15.75" customHeight="1" x14ac:dyDescent="0.3">
      <c r="C553" s="134"/>
      <c r="D553" s="135"/>
      <c r="E553" s="89"/>
      <c r="F553" s="90"/>
      <c r="G553" s="136"/>
    </row>
    <row r="554" spans="3:7" ht="15.75" customHeight="1" x14ac:dyDescent="0.3">
      <c r="C554" s="134"/>
      <c r="D554" s="135"/>
      <c r="E554" s="89"/>
      <c r="F554" s="90"/>
      <c r="G554" s="136"/>
    </row>
    <row r="555" spans="3:7" ht="15.75" customHeight="1" x14ac:dyDescent="0.3">
      <c r="C555" s="134"/>
      <c r="D555" s="135"/>
      <c r="E555" s="89"/>
      <c r="F555" s="90"/>
      <c r="G555" s="136"/>
    </row>
    <row r="556" spans="3:7" ht="15.75" customHeight="1" x14ac:dyDescent="0.3">
      <c r="C556" s="134"/>
      <c r="D556" s="135"/>
      <c r="E556" s="89"/>
      <c r="F556" s="90"/>
      <c r="G556" s="136"/>
    </row>
    <row r="557" spans="3:7" ht="15.75" customHeight="1" x14ac:dyDescent="0.3">
      <c r="C557" s="134"/>
      <c r="D557" s="135"/>
      <c r="E557" s="89"/>
      <c r="F557" s="90"/>
      <c r="G557" s="136"/>
    </row>
    <row r="558" spans="3:7" ht="15.75" customHeight="1" x14ac:dyDescent="0.3">
      <c r="C558" s="134"/>
      <c r="D558" s="135"/>
      <c r="E558" s="89"/>
      <c r="F558" s="90"/>
      <c r="G558" s="136"/>
    </row>
    <row r="559" spans="3:7" ht="15.75" customHeight="1" x14ac:dyDescent="0.3">
      <c r="C559" s="134"/>
      <c r="D559" s="135"/>
      <c r="E559" s="89"/>
      <c r="F559" s="90"/>
      <c r="G559" s="136"/>
    </row>
    <row r="560" spans="3:7" ht="15.75" customHeight="1" x14ac:dyDescent="0.3">
      <c r="C560" s="134"/>
      <c r="D560" s="135"/>
      <c r="E560" s="89"/>
      <c r="F560" s="90"/>
      <c r="G560" s="136"/>
    </row>
    <row r="561" spans="3:7" ht="15.75" customHeight="1" x14ac:dyDescent="0.3">
      <c r="C561" s="134"/>
      <c r="D561" s="135"/>
      <c r="E561" s="89"/>
      <c r="F561" s="90"/>
      <c r="G561" s="136"/>
    </row>
    <row r="562" spans="3:7" ht="15.75" customHeight="1" x14ac:dyDescent="0.3">
      <c r="C562" s="134"/>
      <c r="D562" s="135"/>
      <c r="E562" s="89"/>
      <c r="F562" s="90"/>
      <c r="G562" s="136"/>
    </row>
    <row r="563" spans="3:7" ht="15.75" customHeight="1" x14ac:dyDescent="0.3">
      <c r="C563" s="134"/>
      <c r="D563" s="135"/>
      <c r="E563" s="89"/>
      <c r="F563" s="90"/>
      <c r="G563" s="136"/>
    </row>
    <row r="564" spans="3:7" ht="15.75" customHeight="1" x14ac:dyDescent="0.3">
      <c r="C564" s="134"/>
      <c r="D564" s="135"/>
      <c r="E564" s="89"/>
      <c r="F564" s="90"/>
      <c r="G564" s="136"/>
    </row>
    <row r="565" spans="3:7" ht="15.75" customHeight="1" x14ac:dyDescent="0.3">
      <c r="C565" s="134"/>
      <c r="D565" s="135"/>
      <c r="E565" s="89"/>
      <c r="F565" s="90"/>
      <c r="G565" s="136"/>
    </row>
    <row r="566" spans="3:7" ht="15.75" customHeight="1" x14ac:dyDescent="0.3">
      <c r="C566" s="134"/>
      <c r="D566" s="135"/>
      <c r="E566" s="89"/>
      <c r="F566" s="90"/>
      <c r="G566" s="136"/>
    </row>
    <row r="567" spans="3:7" ht="15.75" customHeight="1" x14ac:dyDescent="0.3">
      <c r="C567" s="134"/>
      <c r="D567" s="135"/>
      <c r="E567" s="89"/>
      <c r="F567" s="90"/>
      <c r="G567" s="136"/>
    </row>
    <row r="568" spans="3:7" ht="15.75" customHeight="1" x14ac:dyDescent="0.3">
      <c r="C568" s="134"/>
      <c r="D568" s="135"/>
      <c r="E568" s="89"/>
      <c r="F568" s="90"/>
      <c r="G568" s="136"/>
    </row>
    <row r="569" spans="3:7" ht="15.75" customHeight="1" x14ac:dyDescent="0.3">
      <c r="C569" s="134"/>
      <c r="D569" s="135"/>
      <c r="E569" s="89"/>
      <c r="F569" s="90"/>
      <c r="G569" s="136"/>
    </row>
    <row r="570" spans="3:7" ht="15.75" customHeight="1" x14ac:dyDescent="0.3">
      <c r="C570" s="134"/>
      <c r="D570" s="135"/>
      <c r="E570" s="89"/>
      <c r="F570" s="90"/>
      <c r="G570" s="136"/>
    </row>
    <row r="571" spans="3:7" ht="15.75" customHeight="1" x14ac:dyDescent="0.3">
      <c r="C571" s="134"/>
      <c r="D571" s="135"/>
      <c r="E571" s="89"/>
      <c r="F571" s="90"/>
      <c r="G571" s="136"/>
    </row>
    <row r="572" spans="3:7" ht="15.75" customHeight="1" x14ac:dyDescent="0.3">
      <c r="C572" s="134"/>
      <c r="D572" s="135"/>
      <c r="E572" s="89"/>
      <c r="F572" s="90"/>
      <c r="G572" s="136"/>
    </row>
    <row r="573" spans="3:7" ht="15.75" customHeight="1" x14ac:dyDescent="0.3">
      <c r="C573" s="134"/>
      <c r="D573" s="135"/>
      <c r="E573" s="89"/>
      <c r="F573" s="90"/>
      <c r="G573" s="136"/>
    </row>
    <row r="574" spans="3:7" ht="15.75" customHeight="1" x14ac:dyDescent="0.3">
      <c r="C574" s="134"/>
      <c r="D574" s="135"/>
      <c r="E574" s="89"/>
      <c r="F574" s="90"/>
      <c r="G574" s="136"/>
    </row>
    <row r="575" spans="3:7" ht="15.75" customHeight="1" x14ac:dyDescent="0.3">
      <c r="C575" s="134"/>
      <c r="D575" s="135"/>
      <c r="E575" s="89"/>
      <c r="F575" s="90"/>
      <c r="G575" s="136"/>
    </row>
    <row r="576" spans="3:7" ht="15.75" customHeight="1" x14ac:dyDescent="0.3">
      <c r="C576" s="134"/>
      <c r="D576" s="135"/>
      <c r="E576" s="89"/>
      <c r="F576" s="90"/>
      <c r="G576" s="136"/>
    </row>
    <row r="577" spans="3:7" ht="15.75" customHeight="1" x14ac:dyDescent="0.3">
      <c r="C577" s="134"/>
      <c r="D577" s="135"/>
      <c r="E577" s="89"/>
      <c r="F577" s="90"/>
      <c r="G577" s="136"/>
    </row>
    <row r="578" spans="3:7" ht="15.75" customHeight="1" x14ac:dyDescent="0.3">
      <c r="C578" s="134"/>
      <c r="D578" s="135"/>
      <c r="E578" s="89"/>
      <c r="F578" s="90"/>
      <c r="G578" s="136"/>
    </row>
    <row r="579" spans="3:7" ht="15.75" customHeight="1" x14ac:dyDescent="0.3">
      <c r="C579" s="134"/>
      <c r="D579" s="135"/>
      <c r="E579" s="89"/>
      <c r="F579" s="90"/>
      <c r="G579" s="136"/>
    </row>
    <row r="580" spans="3:7" ht="15.75" customHeight="1" x14ac:dyDescent="0.3">
      <c r="C580" s="134"/>
      <c r="D580" s="135"/>
      <c r="E580" s="89"/>
      <c r="F580" s="90"/>
      <c r="G580" s="136"/>
    </row>
    <row r="581" spans="3:7" ht="15.75" customHeight="1" x14ac:dyDescent="0.3">
      <c r="C581" s="134"/>
      <c r="D581" s="135"/>
      <c r="E581" s="89"/>
      <c r="F581" s="90"/>
      <c r="G581" s="136"/>
    </row>
    <row r="582" spans="3:7" ht="15.75" customHeight="1" x14ac:dyDescent="0.3">
      <c r="C582" s="134"/>
      <c r="D582" s="135"/>
      <c r="E582" s="89"/>
      <c r="F582" s="90"/>
      <c r="G582" s="136"/>
    </row>
    <row r="583" spans="3:7" ht="15.75" customHeight="1" x14ac:dyDescent="0.3">
      <c r="C583" s="134"/>
      <c r="D583" s="135"/>
      <c r="E583" s="89"/>
      <c r="F583" s="90"/>
      <c r="G583" s="136"/>
    </row>
    <row r="584" spans="3:7" ht="15.75" customHeight="1" x14ac:dyDescent="0.3">
      <c r="C584" s="134"/>
      <c r="D584" s="135"/>
      <c r="E584" s="89"/>
      <c r="F584" s="90"/>
      <c r="G584" s="136"/>
    </row>
    <row r="585" spans="3:7" ht="15.75" customHeight="1" x14ac:dyDescent="0.3">
      <c r="C585" s="134"/>
      <c r="D585" s="135"/>
      <c r="E585" s="89"/>
      <c r="F585" s="90"/>
      <c r="G585" s="136"/>
    </row>
    <row r="586" spans="3:7" ht="15.75" customHeight="1" x14ac:dyDescent="0.3">
      <c r="C586" s="134"/>
      <c r="D586" s="135"/>
      <c r="E586" s="89"/>
      <c r="F586" s="90"/>
      <c r="G586" s="136"/>
    </row>
    <row r="587" spans="3:7" ht="15.75" customHeight="1" x14ac:dyDescent="0.3">
      <c r="C587" s="134"/>
      <c r="D587" s="135"/>
      <c r="E587" s="89"/>
      <c r="F587" s="90"/>
      <c r="G587" s="136"/>
    </row>
    <row r="588" spans="3:7" ht="15.75" customHeight="1" x14ac:dyDescent="0.3">
      <c r="C588" s="134"/>
      <c r="D588" s="135"/>
      <c r="E588" s="89"/>
      <c r="F588" s="90"/>
      <c r="G588" s="136"/>
    </row>
    <row r="589" spans="3:7" ht="15.75" customHeight="1" x14ac:dyDescent="0.3">
      <c r="C589" s="134"/>
      <c r="D589" s="135"/>
      <c r="E589" s="89"/>
      <c r="F589" s="90"/>
      <c r="G589" s="136"/>
    </row>
    <row r="590" spans="3:7" ht="15.75" customHeight="1" x14ac:dyDescent="0.3">
      <c r="C590" s="134"/>
      <c r="D590" s="135"/>
      <c r="E590" s="89"/>
      <c r="F590" s="90"/>
      <c r="G590" s="136"/>
    </row>
    <row r="591" spans="3:7" ht="15.75" customHeight="1" x14ac:dyDescent="0.3">
      <c r="C591" s="134"/>
      <c r="D591" s="135"/>
      <c r="E591" s="89"/>
      <c r="F591" s="90"/>
      <c r="G591" s="136"/>
    </row>
    <row r="592" spans="3:7" ht="15.75" customHeight="1" x14ac:dyDescent="0.3">
      <c r="C592" s="134"/>
      <c r="D592" s="135"/>
      <c r="E592" s="89"/>
      <c r="F592" s="90"/>
      <c r="G592" s="136"/>
    </row>
    <row r="593" spans="3:7" ht="15.75" customHeight="1" x14ac:dyDescent="0.3">
      <c r="C593" s="134"/>
      <c r="D593" s="135"/>
      <c r="E593" s="89"/>
      <c r="F593" s="90"/>
      <c r="G593" s="136"/>
    </row>
    <row r="594" spans="3:7" ht="15.75" customHeight="1" x14ac:dyDescent="0.3">
      <c r="C594" s="134"/>
      <c r="D594" s="135"/>
      <c r="E594" s="89"/>
      <c r="F594" s="90"/>
      <c r="G594" s="136"/>
    </row>
    <row r="595" spans="3:7" ht="15.75" customHeight="1" x14ac:dyDescent="0.3">
      <c r="C595" s="134"/>
      <c r="D595" s="135"/>
      <c r="E595" s="89"/>
      <c r="F595" s="90"/>
      <c r="G595" s="136"/>
    </row>
    <row r="596" spans="3:7" ht="15.75" customHeight="1" x14ac:dyDescent="0.3">
      <c r="C596" s="134"/>
      <c r="D596" s="135"/>
      <c r="E596" s="89"/>
      <c r="F596" s="90"/>
      <c r="G596" s="136"/>
    </row>
    <row r="597" spans="3:7" ht="15.75" customHeight="1" x14ac:dyDescent="0.3">
      <c r="C597" s="134"/>
      <c r="D597" s="135"/>
      <c r="E597" s="89"/>
      <c r="F597" s="90"/>
      <c r="G597" s="136"/>
    </row>
    <row r="598" spans="3:7" ht="15.75" customHeight="1" x14ac:dyDescent="0.3">
      <c r="C598" s="134"/>
      <c r="D598" s="135"/>
      <c r="E598" s="89"/>
      <c r="F598" s="90"/>
      <c r="G598" s="136"/>
    </row>
    <row r="599" spans="3:7" ht="15.75" customHeight="1" x14ac:dyDescent="0.3">
      <c r="C599" s="134"/>
      <c r="D599" s="135"/>
      <c r="E599" s="89"/>
      <c r="F599" s="90"/>
      <c r="G599" s="136"/>
    </row>
    <row r="600" spans="3:7" ht="15.75" customHeight="1" x14ac:dyDescent="0.3">
      <c r="C600" s="134"/>
      <c r="D600" s="135"/>
      <c r="E600" s="89"/>
      <c r="F600" s="90"/>
      <c r="G600" s="136"/>
    </row>
    <row r="601" spans="3:7" ht="15.75" customHeight="1" x14ac:dyDescent="0.3">
      <c r="C601" s="134"/>
      <c r="D601" s="135"/>
      <c r="E601" s="89"/>
      <c r="F601" s="90"/>
      <c r="G601" s="136"/>
    </row>
    <row r="602" spans="3:7" ht="15.75" customHeight="1" x14ac:dyDescent="0.3">
      <c r="C602" s="134"/>
      <c r="D602" s="135"/>
      <c r="E602" s="89"/>
      <c r="F602" s="90"/>
      <c r="G602" s="136"/>
    </row>
    <row r="603" spans="3:7" ht="15.75" customHeight="1" x14ac:dyDescent="0.3">
      <c r="C603" s="134"/>
      <c r="D603" s="135"/>
      <c r="E603" s="89"/>
      <c r="F603" s="90"/>
      <c r="G603" s="136"/>
    </row>
    <row r="604" spans="3:7" ht="15.75" customHeight="1" x14ac:dyDescent="0.3">
      <c r="C604" s="134"/>
      <c r="D604" s="135"/>
      <c r="E604" s="89"/>
      <c r="F604" s="90"/>
      <c r="G604" s="136"/>
    </row>
    <row r="605" spans="3:7" ht="15.75" customHeight="1" x14ac:dyDescent="0.3">
      <c r="C605" s="134"/>
      <c r="D605" s="135"/>
      <c r="E605" s="89"/>
      <c r="F605" s="90"/>
      <c r="G605" s="136"/>
    </row>
    <row r="606" spans="3:7" ht="15.75" customHeight="1" x14ac:dyDescent="0.3">
      <c r="C606" s="134"/>
      <c r="D606" s="135"/>
      <c r="E606" s="89"/>
      <c r="F606" s="90"/>
      <c r="G606" s="136"/>
    </row>
    <row r="607" spans="3:7" ht="15.75" customHeight="1" x14ac:dyDescent="0.3">
      <c r="C607" s="134"/>
      <c r="D607" s="135"/>
      <c r="E607" s="89"/>
      <c r="F607" s="90"/>
      <c r="G607" s="136"/>
    </row>
    <row r="608" spans="3:7" ht="15.75" customHeight="1" x14ac:dyDescent="0.3">
      <c r="C608" s="134"/>
      <c r="D608" s="135"/>
      <c r="E608" s="89"/>
      <c r="F608" s="90"/>
      <c r="G608" s="136"/>
    </row>
    <row r="609" spans="3:7" ht="15.75" customHeight="1" x14ac:dyDescent="0.3">
      <c r="C609" s="134"/>
      <c r="D609" s="135"/>
      <c r="E609" s="89"/>
      <c r="F609" s="90"/>
      <c r="G609" s="136"/>
    </row>
    <row r="610" spans="3:7" ht="15.75" customHeight="1" x14ac:dyDescent="0.3">
      <c r="C610" s="134"/>
      <c r="D610" s="135"/>
      <c r="E610" s="89"/>
      <c r="F610" s="90"/>
      <c r="G610" s="136"/>
    </row>
    <row r="611" spans="3:7" ht="15.75" customHeight="1" x14ac:dyDescent="0.3">
      <c r="C611" s="134"/>
      <c r="D611" s="135"/>
      <c r="E611" s="89"/>
      <c r="F611" s="90"/>
      <c r="G611" s="136"/>
    </row>
    <row r="612" spans="3:7" ht="15.75" customHeight="1" x14ac:dyDescent="0.3">
      <c r="C612" s="134"/>
      <c r="D612" s="135"/>
      <c r="E612" s="89"/>
      <c r="F612" s="90"/>
      <c r="G612" s="136"/>
    </row>
    <row r="613" spans="3:7" ht="15.75" customHeight="1" x14ac:dyDescent="0.3">
      <c r="C613" s="134"/>
      <c r="D613" s="135"/>
      <c r="E613" s="89"/>
      <c r="F613" s="90"/>
      <c r="G613" s="136"/>
    </row>
    <row r="614" spans="3:7" ht="15.75" customHeight="1" x14ac:dyDescent="0.3">
      <c r="C614" s="134"/>
      <c r="D614" s="135"/>
      <c r="E614" s="89"/>
      <c r="F614" s="90"/>
      <c r="G614" s="136"/>
    </row>
    <row r="615" spans="3:7" ht="15.75" customHeight="1" x14ac:dyDescent="0.3">
      <c r="C615" s="134"/>
      <c r="D615" s="135"/>
      <c r="E615" s="89"/>
      <c r="F615" s="90"/>
      <c r="G615" s="136"/>
    </row>
    <row r="616" spans="3:7" ht="15.75" customHeight="1" x14ac:dyDescent="0.3">
      <c r="C616" s="134"/>
      <c r="D616" s="135"/>
      <c r="E616" s="89"/>
      <c r="F616" s="90"/>
      <c r="G616" s="136"/>
    </row>
    <row r="617" spans="3:7" ht="15.75" customHeight="1" x14ac:dyDescent="0.3">
      <c r="C617" s="134"/>
      <c r="D617" s="135"/>
      <c r="E617" s="89"/>
      <c r="F617" s="90"/>
      <c r="G617" s="136"/>
    </row>
    <row r="618" spans="3:7" ht="15.75" customHeight="1" x14ac:dyDescent="0.3">
      <c r="C618" s="134"/>
      <c r="D618" s="135"/>
      <c r="E618" s="89"/>
      <c r="F618" s="90"/>
      <c r="G618" s="136"/>
    </row>
    <row r="619" spans="3:7" ht="15.75" customHeight="1" x14ac:dyDescent="0.3">
      <c r="C619" s="134"/>
      <c r="D619" s="135"/>
      <c r="E619" s="89"/>
      <c r="F619" s="90"/>
      <c r="G619" s="136"/>
    </row>
    <row r="620" spans="3:7" ht="15.75" customHeight="1" x14ac:dyDescent="0.3">
      <c r="C620" s="134"/>
      <c r="D620" s="135"/>
      <c r="E620" s="89"/>
      <c r="F620" s="90"/>
      <c r="G620" s="136"/>
    </row>
    <row r="621" spans="3:7" ht="15.75" customHeight="1" x14ac:dyDescent="0.3">
      <c r="C621" s="134"/>
      <c r="D621" s="135"/>
      <c r="E621" s="89"/>
      <c r="F621" s="90"/>
      <c r="G621" s="136"/>
    </row>
    <row r="622" spans="3:7" ht="15.75" customHeight="1" x14ac:dyDescent="0.3">
      <c r="C622" s="134"/>
      <c r="D622" s="135"/>
      <c r="E622" s="89"/>
      <c r="F622" s="90"/>
      <c r="G622" s="136"/>
    </row>
    <row r="623" spans="3:7" ht="15.75" customHeight="1" x14ac:dyDescent="0.3">
      <c r="C623" s="134"/>
      <c r="D623" s="135"/>
      <c r="E623" s="89"/>
      <c r="F623" s="90"/>
      <c r="G623" s="136"/>
    </row>
    <row r="624" spans="3:7" ht="15.75" customHeight="1" x14ac:dyDescent="0.3">
      <c r="C624" s="134"/>
      <c r="D624" s="135"/>
      <c r="E624" s="89"/>
      <c r="F624" s="90"/>
      <c r="G624" s="136"/>
    </row>
    <row r="625" spans="3:7" ht="15.75" customHeight="1" x14ac:dyDescent="0.3">
      <c r="C625" s="134"/>
      <c r="D625" s="135"/>
      <c r="E625" s="89"/>
      <c r="F625" s="90"/>
      <c r="G625" s="136"/>
    </row>
    <row r="626" spans="3:7" ht="15.75" customHeight="1" x14ac:dyDescent="0.3">
      <c r="C626" s="134"/>
      <c r="D626" s="135"/>
      <c r="E626" s="89"/>
      <c r="F626" s="90"/>
      <c r="G626" s="136"/>
    </row>
    <row r="627" spans="3:7" ht="15.75" customHeight="1" x14ac:dyDescent="0.3">
      <c r="C627" s="134"/>
      <c r="D627" s="135"/>
      <c r="E627" s="89"/>
      <c r="F627" s="90"/>
      <c r="G627" s="136"/>
    </row>
    <row r="628" spans="3:7" ht="15.75" customHeight="1" x14ac:dyDescent="0.3">
      <c r="C628" s="134"/>
      <c r="D628" s="135"/>
      <c r="E628" s="89"/>
      <c r="F628" s="90"/>
      <c r="G628" s="136"/>
    </row>
    <row r="629" spans="3:7" ht="15.75" customHeight="1" x14ac:dyDescent="0.3">
      <c r="C629" s="134"/>
      <c r="D629" s="135"/>
      <c r="E629" s="89"/>
      <c r="F629" s="90"/>
      <c r="G629" s="136"/>
    </row>
    <row r="630" spans="3:7" ht="15.75" customHeight="1" x14ac:dyDescent="0.3">
      <c r="C630" s="134"/>
      <c r="D630" s="135"/>
      <c r="E630" s="89"/>
      <c r="F630" s="90"/>
      <c r="G630" s="136"/>
    </row>
    <row r="631" spans="3:7" ht="15.75" customHeight="1" x14ac:dyDescent="0.3">
      <c r="C631" s="134"/>
      <c r="D631" s="135"/>
      <c r="E631" s="89"/>
      <c r="F631" s="90"/>
      <c r="G631" s="136"/>
    </row>
    <row r="632" spans="3:7" ht="15.75" customHeight="1" x14ac:dyDescent="0.3">
      <c r="C632" s="134"/>
      <c r="D632" s="135"/>
      <c r="E632" s="89"/>
      <c r="F632" s="90"/>
      <c r="G632" s="136"/>
    </row>
    <row r="633" spans="3:7" ht="15.75" customHeight="1" x14ac:dyDescent="0.3">
      <c r="C633" s="134"/>
      <c r="D633" s="135"/>
      <c r="E633" s="89"/>
      <c r="F633" s="90"/>
      <c r="G633" s="136"/>
    </row>
    <row r="634" spans="3:7" ht="15.75" customHeight="1" x14ac:dyDescent="0.3">
      <c r="C634" s="134"/>
      <c r="D634" s="135"/>
      <c r="E634" s="89"/>
      <c r="F634" s="90"/>
      <c r="G634" s="136"/>
    </row>
    <row r="635" spans="3:7" ht="15.75" customHeight="1" x14ac:dyDescent="0.3">
      <c r="C635" s="134"/>
      <c r="D635" s="135"/>
      <c r="E635" s="89"/>
      <c r="F635" s="90"/>
      <c r="G635" s="136"/>
    </row>
    <row r="636" spans="3:7" ht="15.75" customHeight="1" x14ac:dyDescent="0.3">
      <c r="C636" s="134"/>
      <c r="D636" s="135"/>
      <c r="E636" s="89"/>
      <c r="F636" s="90"/>
      <c r="G636" s="136"/>
    </row>
    <row r="637" spans="3:7" ht="15.75" customHeight="1" x14ac:dyDescent="0.3">
      <c r="C637" s="134"/>
      <c r="D637" s="135"/>
      <c r="E637" s="89"/>
      <c r="F637" s="90"/>
      <c r="G637" s="136"/>
    </row>
    <row r="638" spans="3:7" ht="15.75" customHeight="1" x14ac:dyDescent="0.3">
      <c r="C638" s="134"/>
      <c r="D638" s="135"/>
      <c r="E638" s="89"/>
      <c r="F638" s="90"/>
      <c r="G638" s="136"/>
    </row>
    <row r="639" spans="3:7" ht="15.75" customHeight="1" x14ac:dyDescent="0.3">
      <c r="C639" s="134"/>
      <c r="D639" s="135"/>
      <c r="E639" s="89"/>
      <c r="F639" s="90"/>
      <c r="G639" s="136"/>
    </row>
    <row r="640" spans="3:7" ht="15.75" customHeight="1" x14ac:dyDescent="0.3">
      <c r="C640" s="134"/>
      <c r="D640" s="135"/>
      <c r="E640" s="89"/>
      <c r="F640" s="90"/>
      <c r="G640" s="136"/>
    </row>
    <row r="641" spans="3:7" ht="15.75" customHeight="1" x14ac:dyDescent="0.3">
      <c r="C641" s="134"/>
      <c r="D641" s="135"/>
      <c r="E641" s="89"/>
      <c r="F641" s="90"/>
      <c r="G641" s="136"/>
    </row>
    <row r="642" spans="3:7" ht="15.75" customHeight="1" x14ac:dyDescent="0.3">
      <c r="C642" s="134"/>
      <c r="D642" s="135"/>
      <c r="E642" s="89"/>
      <c r="F642" s="90"/>
      <c r="G642" s="136"/>
    </row>
    <row r="643" spans="3:7" ht="15.75" customHeight="1" x14ac:dyDescent="0.3">
      <c r="C643" s="134"/>
      <c r="D643" s="135"/>
      <c r="E643" s="89"/>
      <c r="F643" s="90"/>
      <c r="G643" s="136"/>
    </row>
    <row r="644" spans="3:7" ht="15.75" customHeight="1" x14ac:dyDescent="0.3">
      <c r="C644" s="134"/>
      <c r="D644" s="135"/>
      <c r="E644" s="89"/>
      <c r="F644" s="90"/>
      <c r="G644" s="136"/>
    </row>
    <row r="645" spans="3:7" ht="15.75" customHeight="1" x14ac:dyDescent="0.3">
      <c r="C645" s="134"/>
      <c r="D645" s="135"/>
      <c r="E645" s="89"/>
      <c r="F645" s="90"/>
      <c r="G645" s="136"/>
    </row>
    <row r="646" spans="3:7" ht="15.75" customHeight="1" x14ac:dyDescent="0.3">
      <c r="C646" s="134"/>
      <c r="D646" s="135"/>
      <c r="E646" s="89"/>
      <c r="F646" s="90"/>
      <c r="G646" s="136"/>
    </row>
    <row r="647" spans="3:7" ht="15.75" customHeight="1" x14ac:dyDescent="0.3">
      <c r="C647" s="134"/>
      <c r="D647" s="135"/>
      <c r="E647" s="89"/>
      <c r="F647" s="90"/>
      <c r="G647" s="136"/>
    </row>
    <row r="648" spans="3:7" ht="15.75" customHeight="1" x14ac:dyDescent="0.3">
      <c r="C648" s="134"/>
      <c r="D648" s="135"/>
      <c r="E648" s="89"/>
      <c r="F648" s="90"/>
      <c r="G648" s="136"/>
    </row>
    <row r="649" spans="3:7" ht="15.75" customHeight="1" x14ac:dyDescent="0.3">
      <c r="C649" s="134"/>
      <c r="D649" s="135"/>
      <c r="E649" s="89"/>
      <c r="F649" s="90"/>
      <c r="G649" s="136"/>
    </row>
    <row r="650" spans="3:7" ht="15.75" customHeight="1" x14ac:dyDescent="0.3">
      <c r="C650" s="134"/>
      <c r="D650" s="135"/>
      <c r="E650" s="89"/>
      <c r="F650" s="90"/>
      <c r="G650" s="136"/>
    </row>
    <row r="651" spans="3:7" ht="15.75" customHeight="1" x14ac:dyDescent="0.3">
      <c r="C651" s="134"/>
      <c r="D651" s="135"/>
      <c r="E651" s="89"/>
      <c r="F651" s="90"/>
      <c r="G651" s="136"/>
    </row>
    <row r="652" spans="3:7" ht="15.75" customHeight="1" x14ac:dyDescent="0.3">
      <c r="C652" s="134"/>
      <c r="D652" s="135"/>
      <c r="E652" s="89"/>
      <c r="F652" s="90"/>
      <c r="G652" s="136"/>
    </row>
    <row r="653" spans="3:7" ht="15.75" customHeight="1" x14ac:dyDescent="0.3">
      <c r="C653" s="134"/>
      <c r="D653" s="135"/>
      <c r="E653" s="89"/>
      <c r="F653" s="90"/>
      <c r="G653" s="136"/>
    </row>
    <row r="654" spans="3:7" ht="15.75" customHeight="1" x14ac:dyDescent="0.3">
      <c r="C654" s="134"/>
      <c r="D654" s="135"/>
      <c r="E654" s="89"/>
      <c r="F654" s="90"/>
      <c r="G654" s="136"/>
    </row>
    <row r="655" spans="3:7" ht="15.75" customHeight="1" x14ac:dyDescent="0.3">
      <c r="C655" s="134"/>
      <c r="D655" s="135"/>
      <c r="E655" s="89"/>
      <c r="F655" s="90"/>
      <c r="G655" s="136"/>
    </row>
    <row r="656" spans="3:7" ht="15.75" customHeight="1" x14ac:dyDescent="0.3">
      <c r="C656" s="134"/>
      <c r="D656" s="135"/>
      <c r="E656" s="89"/>
      <c r="F656" s="90"/>
      <c r="G656" s="136"/>
    </row>
    <row r="657" spans="3:7" ht="15.75" customHeight="1" x14ac:dyDescent="0.3">
      <c r="C657" s="134"/>
      <c r="D657" s="135"/>
      <c r="E657" s="89"/>
      <c r="F657" s="90"/>
      <c r="G657" s="136"/>
    </row>
    <row r="658" spans="3:7" ht="15.75" customHeight="1" x14ac:dyDescent="0.3">
      <c r="C658" s="134"/>
      <c r="D658" s="135"/>
      <c r="E658" s="89"/>
      <c r="F658" s="90"/>
      <c r="G658" s="136"/>
    </row>
    <row r="659" spans="3:7" ht="15.75" customHeight="1" x14ac:dyDescent="0.3">
      <c r="C659" s="134"/>
      <c r="D659" s="135"/>
      <c r="E659" s="89"/>
      <c r="F659" s="90"/>
      <c r="G659" s="136"/>
    </row>
    <row r="660" spans="3:7" ht="15.75" customHeight="1" x14ac:dyDescent="0.3">
      <c r="C660" s="134"/>
      <c r="D660" s="135"/>
      <c r="E660" s="89"/>
      <c r="F660" s="90"/>
      <c r="G660" s="136"/>
    </row>
    <row r="661" spans="3:7" ht="15.75" customHeight="1" x14ac:dyDescent="0.3">
      <c r="C661" s="134"/>
      <c r="D661" s="135"/>
      <c r="E661" s="89"/>
      <c r="F661" s="90"/>
      <c r="G661" s="136"/>
    </row>
    <row r="662" spans="3:7" ht="15.75" customHeight="1" x14ac:dyDescent="0.3">
      <c r="C662" s="134"/>
      <c r="D662" s="135"/>
      <c r="E662" s="89"/>
      <c r="F662" s="90"/>
      <c r="G662" s="136"/>
    </row>
    <row r="663" spans="3:7" ht="15.75" customHeight="1" x14ac:dyDescent="0.3">
      <c r="C663" s="134"/>
      <c r="D663" s="135"/>
      <c r="E663" s="89"/>
      <c r="F663" s="90"/>
      <c r="G663" s="136"/>
    </row>
    <row r="664" spans="3:7" ht="15.75" customHeight="1" x14ac:dyDescent="0.3">
      <c r="C664" s="134"/>
      <c r="D664" s="135"/>
      <c r="E664" s="89"/>
      <c r="F664" s="90"/>
      <c r="G664" s="136"/>
    </row>
    <row r="665" spans="3:7" ht="15.75" customHeight="1" x14ac:dyDescent="0.3">
      <c r="C665" s="134"/>
      <c r="D665" s="135"/>
      <c r="E665" s="89"/>
      <c r="F665" s="90"/>
      <c r="G665" s="136"/>
    </row>
    <row r="666" spans="3:7" ht="15.75" customHeight="1" x14ac:dyDescent="0.3">
      <c r="C666" s="134"/>
      <c r="D666" s="135"/>
      <c r="E666" s="89"/>
      <c r="F666" s="90"/>
      <c r="G666" s="136"/>
    </row>
    <row r="667" spans="3:7" ht="15.75" customHeight="1" x14ac:dyDescent="0.3">
      <c r="C667" s="134"/>
      <c r="D667" s="135"/>
      <c r="E667" s="89"/>
      <c r="F667" s="90"/>
      <c r="G667" s="136"/>
    </row>
    <row r="668" spans="3:7" ht="15.75" customHeight="1" x14ac:dyDescent="0.3">
      <c r="C668" s="134"/>
      <c r="D668" s="135"/>
      <c r="E668" s="89"/>
      <c r="F668" s="90"/>
      <c r="G668" s="136"/>
    </row>
    <row r="669" spans="3:7" ht="15.75" customHeight="1" x14ac:dyDescent="0.3">
      <c r="C669" s="134"/>
      <c r="D669" s="135"/>
      <c r="E669" s="89"/>
      <c r="F669" s="90"/>
      <c r="G669" s="136"/>
    </row>
    <row r="670" spans="3:7" ht="15.75" customHeight="1" x14ac:dyDescent="0.3">
      <c r="C670" s="134"/>
      <c r="D670" s="135"/>
      <c r="E670" s="89"/>
      <c r="F670" s="90"/>
      <c r="G670" s="136"/>
    </row>
    <row r="671" spans="3:7" ht="15.75" customHeight="1" x14ac:dyDescent="0.3">
      <c r="C671" s="134"/>
      <c r="D671" s="135"/>
      <c r="E671" s="89"/>
      <c r="F671" s="90"/>
      <c r="G671" s="136"/>
    </row>
    <row r="672" spans="3:7" ht="15.75" customHeight="1" x14ac:dyDescent="0.3">
      <c r="C672" s="134"/>
      <c r="D672" s="135"/>
      <c r="E672" s="89"/>
      <c r="F672" s="90"/>
      <c r="G672" s="136"/>
    </row>
    <row r="673" spans="3:7" ht="15.75" customHeight="1" x14ac:dyDescent="0.3">
      <c r="C673" s="134"/>
      <c r="D673" s="135"/>
      <c r="E673" s="89"/>
      <c r="F673" s="90"/>
      <c r="G673" s="136"/>
    </row>
    <row r="674" spans="3:7" ht="15.75" customHeight="1" x14ac:dyDescent="0.3">
      <c r="C674" s="134"/>
      <c r="D674" s="135"/>
      <c r="E674" s="89"/>
      <c r="F674" s="90"/>
      <c r="G674" s="136"/>
    </row>
    <row r="675" spans="3:7" ht="15.75" customHeight="1" x14ac:dyDescent="0.3">
      <c r="C675" s="134"/>
      <c r="D675" s="135"/>
      <c r="E675" s="89"/>
      <c r="F675" s="90"/>
      <c r="G675" s="136"/>
    </row>
    <row r="676" spans="3:7" ht="15.75" customHeight="1" x14ac:dyDescent="0.3">
      <c r="C676" s="134"/>
      <c r="D676" s="135"/>
      <c r="E676" s="89"/>
      <c r="F676" s="90"/>
      <c r="G676" s="136"/>
    </row>
    <row r="677" spans="3:7" ht="15.75" customHeight="1" x14ac:dyDescent="0.3">
      <c r="C677" s="134"/>
      <c r="D677" s="135"/>
      <c r="E677" s="89"/>
      <c r="F677" s="90"/>
      <c r="G677" s="136"/>
    </row>
    <row r="678" spans="3:7" ht="15.75" customHeight="1" x14ac:dyDescent="0.3">
      <c r="C678" s="134"/>
      <c r="D678" s="135"/>
      <c r="E678" s="89"/>
      <c r="F678" s="90"/>
      <c r="G678" s="136"/>
    </row>
    <row r="679" spans="3:7" ht="15.75" customHeight="1" x14ac:dyDescent="0.3">
      <c r="C679" s="134"/>
      <c r="D679" s="135"/>
      <c r="E679" s="89"/>
      <c r="F679" s="90"/>
      <c r="G679" s="136"/>
    </row>
    <row r="680" spans="3:7" ht="15.75" customHeight="1" x14ac:dyDescent="0.3">
      <c r="C680" s="134"/>
      <c r="D680" s="135"/>
      <c r="E680" s="89"/>
      <c r="F680" s="90"/>
      <c r="G680" s="136"/>
    </row>
    <row r="681" spans="3:7" ht="15.75" customHeight="1" x14ac:dyDescent="0.3">
      <c r="C681" s="134"/>
      <c r="D681" s="135"/>
      <c r="E681" s="89"/>
      <c r="F681" s="90"/>
      <c r="G681" s="136"/>
    </row>
    <row r="682" spans="3:7" ht="15.75" customHeight="1" x14ac:dyDescent="0.3">
      <c r="C682" s="134"/>
      <c r="D682" s="135"/>
      <c r="E682" s="89"/>
      <c r="F682" s="90"/>
      <c r="G682" s="136"/>
    </row>
    <row r="683" spans="3:7" ht="15.75" customHeight="1" x14ac:dyDescent="0.3">
      <c r="C683" s="134"/>
      <c r="D683" s="135"/>
      <c r="E683" s="89"/>
      <c r="F683" s="90"/>
      <c r="G683" s="136"/>
    </row>
    <row r="684" spans="3:7" ht="15.75" customHeight="1" x14ac:dyDescent="0.3">
      <c r="C684" s="134"/>
      <c r="D684" s="135"/>
      <c r="E684" s="89"/>
      <c r="F684" s="90"/>
      <c r="G684" s="136"/>
    </row>
    <row r="685" spans="3:7" ht="15.75" customHeight="1" x14ac:dyDescent="0.3">
      <c r="C685" s="134"/>
      <c r="D685" s="135"/>
      <c r="E685" s="89"/>
      <c r="F685" s="90"/>
      <c r="G685" s="136"/>
    </row>
    <row r="686" spans="3:7" ht="15.75" customHeight="1" x14ac:dyDescent="0.3">
      <c r="C686" s="134"/>
      <c r="D686" s="135"/>
      <c r="E686" s="89"/>
      <c r="F686" s="90"/>
      <c r="G686" s="136"/>
    </row>
    <row r="687" spans="3:7" ht="15.75" customHeight="1" x14ac:dyDescent="0.3">
      <c r="C687" s="134"/>
      <c r="D687" s="135"/>
      <c r="E687" s="89"/>
      <c r="F687" s="90"/>
      <c r="G687" s="136"/>
    </row>
    <row r="688" spans="3:7" ht="15.75" customHeight="1" x14ac:dyDescent="0.3">
      <c r="C688" s="134"/>
      <c r="D688" s="135"/>
      <c r="E688" s="89"/>
      <c r="F688" s="90"/>
      <c r="G688" s="136"/>
    </row>
    <row r="689" spans="3:7" ht="15.75" customHeight="1" x14ac:dyDescent="0.3">
      <c r="C689" s="134"/>
      <c r="D689" s="135"/>
      <c r="E689" s="89"/>
      <c r="F689" s="90"/>
      <c r="G689" s="136"/>
    </row>
    <row r="690" spans="3:7" ht="15.75" customHeight="1" x14ac:dyDescent="0.3">
      <c r="C690" s="134"/>
      <c r="D690" s="135"/>
      <c r="E690" s="89"/>
      <c r="F690" s="90"/>
      <c r="G690" s="136"/>
    </row>
    <row r="691" spans="3:7" ht="15.75" customHeight="1" x14ac:dyDescent="0.3">
      <c r="C691" s="134"/>
      <c r="D691" s="135"/>
      <c r="E691" s="89"/>
      <c r="F691" s="90"/>
      <c r="G691" s="136"/>
    </row>
    <row r="692" spans="3:7" ht="15.75" customHeight="1" x14ac:dyDescent="0.3">
      <c r="C692" s="134"/>
      <c r="D692" s="135"/>
      <c r="E692" s="89"/>
      <c r="F692" s="90"/>
      <c r="G692" s="136"/>
    </row>
    <row r="693" spans="3:7" ht="15.75" customHeight="1" x14ac:dyDescent="0.3">
      <c r="C693" s="134"/>
      <c r="D693" s="135"/>
      <c r="E693" s="89"/>
      <c r="F693" s="90"/>
      <c r="G693" s="136"/>
    </row>
    <row r="694" spans="3:7" ht="15.75" customHeight="1" x14ac:dyDescent="0.3">
      <c r="C694" s="134"/>
      <c r="D694" s="135"/>
      <c r="E694" s="89"/>
      <c r="F694" s="90"/>
      <c r="G694" s="136"/>
    </row>
    <row r="695" spans="3:7" ht="15.75" customHeight="1" x14ac:dyDescent="0.3">
      <c r="C695" s="134"/>
      <c r="D695" s="135"/>
      <c r="E695" s="89"/>
      <c r="F695" s="90"/>
      <c r="G695" s="136"/>
    </row>
    <row r="696" spans="3:7" ht="15.75" customHeight="1" x14ac:dyDescent="0.3">
      <c r="C696" s="134"/>
      <c r="D696" s="135"/>
      <c r="E696" s="89"/>
      <c r="F696" s="90"/>
      <c r="G696" s="136"/>
    </row>
    <row r="697" spans="3:7" ht="15.75" customHeight="1" x14ac:dyDescent="0.3">
      <c r="C697" s="134"/>
      <c r="D697" s="135"/>
      <c r="E697" s="89"/>
      <c r="F697" s="90"/>
      <c r="G697" s="136"/>
    </row>
    <row r="698" spans="3:7" ht="15.75" customHeight="1" x14ac:dyDescent="0.3">
      <c r="C698" s="134"/>
      <c r="D698" s="135"/>
      <c r="E698" s="89"/>
      <c r="F698" s="90"/>
      <c r="G698" s="136"/>
    </row>
    <row r="699" spans="3:7" ht="15.75" customHeight="1" x14ac:dyDescent="0.3">
      <c r="C699" s="134"/>
      <c r="D699" s="135"/>
      <c r="E699" s="89"/>
      <c r="F699" s="90"/>
      <c r="G699" s="136"/>
    </row>
    <row r="700" spans="3:7" ht="15.75" customHeight="1" x14ac:dyDescent="0.3">
      <c r="C700" s="134"/>
      <c r="D700" s="135"/>
      <c r="E700" s="89"/>
      <c r="F700" s="90"/>
      <c r="G700" s="136"/>
    </row>
    <row r="701" spans="3:7" ht="15.75" customHeight="1" x14ac:dyDescent="0.3">
      <c r="C701" s="134"/>
      <c r="D701" s="135"/>
      <c r="E701" s="89"/>
      <c r="F701" s="90"/>
      <c r="G701" s="136"/>
    </row>
    <row r="702" spans="3:7" ht="15.75" customHeight="1" x14ac:dyDescent="0.3">
      <c r="C702" s="134"/>
      <c r="D702" s="135"/>
      <c r="E702" s="89"/>
      <c r="F702" s="90"/>
      <c r="G702" s="136"/>
    </row>
    <row r="703" spans="3:7" ht="15.75" customHeight="1" x14ac:dyDescent="0.3">
      <c r="C703" s="134"/>
      <c r="D703" s="135"/>
      <c r="E703" s="89"/>
      <c r="F703" s="90"/>
      <c r="G703" s="136"/>
    </row>
    <row r="704" spans="3:7" ht="15.75" customHeight="1" x14ac:dyDescent="0.3">
      <c r="C704" s="134"/>
      <c r="D704" s="135"/>
      <c r="E704" s="89"/>
      <c r="F704" s="90"/>
      <c r="G704" s="136"/>
    </row>
    <row r="705" spans="3:7" ht="15.75" customHeight="1" x14ac:dyDescent="0.3">
      <c r="C705" s="134"/>
      <c r="D705" s="135"/>
      <c r="E705" s="89"/>
      <c r="F705" s="90"/>
      <c r="G705" s="136"/>
    </row>
    <row r="706" spans="3:7" ht="15.75" customHeight="1" x14ac:dyDescent="0.3">
      <c r="C706" s="134"/>
      <c r="D706" s="135"/>
      <c r="E706" s="89"/>
      <c r="F706" s="90"/>
      <c r="G706" s="136"/>
    </row>
    <row r="707" spans="3:7" ht="15.75" customHeight="1" x14ac:dyDescent="0.3">
      <c r="C707" s="134"/>
      <c r="D707" s="135"/>
      <c r="E707" s="89"/>
      <c r="F707" s="90"/>
      <c r="G707" s="136"/>
    </row>
    <row r="708" spans="3:7" ht="15.75" customHeight="1" x14ac:dyDescent="0.3">
      <c r="C708" s="134"/>
      <c r="D708" s="135"/>
      <c r="E708" s="89"/>
      <c r="F708" s="90"/>
      <c r="G708" s="136"/>
    </row>
    <row r="709" spans="3:7" ht="15.75" customHeight="1" x14ac:dyDescent="0.3">
      <c r="C709" s="134"/>
      <c r="D709" s="135"/>
      <c r="E709" s="89"/>
      <c r="F709" s="90"/>
      <c r="G709" s="136"/>
    </row>
    <row r="710" spans="3:7" ht="15.75" customHeight="1" x14ac:dyDescent="0.3">
      <c r="C710" s="134"/>
      <c r="D710" s="135"/>
      <c r="E710" s="89"/>
      <c r="F710" s="90"/>
      <c r="G710" s="136"/>
    </row>
    <row r="711" spans="3:7" ht="15.75" customHeight="1" x14ac:dyDescent="0.3">
      <c r="C711" s="134"/>
      <c r="D711" s="135"/>
      <c r="E711" s="89"/>
      <c r="F711" s="90"/>
      <c r="G711" s="136"/>
    </row>
    <row r="712" spans="3:7" ht="15.75" customHeight="1" x14ac:dyDescent="0.3">
      <c r="C712" s="134"/>
      <c r="D712" s="135"/>
      <c r="E712" s="89"/>
      <c r="F712" s="90"/>
      <c r="G712" s="136"/>
    </row>
    <row r="713" spans="3:7" ht="15.75" customHeight="1" x14ac:dyDescent="0.3">
      <c r="C713" s="134"/>
      <c r="D713" s="135"/>
      <c r="E713" s="89"/>
      <c r="F713" s="90"/>
      <c r="G713" s="136"/>
    </row>
    <row r="714" spans="3:7" ht="15.75" customHeight="1" x14ac:dyDescent="0.3">
      <c r="C714" s="134"/>
      <c r="D714" s="135"/>
      <c r="E714" s="89"/>
      <c r="F714" s="90"/>
      <c r="G714" s="136"/>
    </row>
    <row r="715" spans="3:7" ht="15.75" customHeight="1" x14ac:dyDescent="0.3">
      <c r="C715" s="134"/>
      <c r="D715" s="135"/>
      <c r="E715" s="89"/>
      <c r="F715" s="90"/>
      <c r="G715" s="136"/>
    </row>
    <row r="716" spans="3:7" ht="15.75" customHeight="1" x14ac:dyDescent="0.3">
      <c r="C716" s="134"/>
      <c r="D716" s="135"/>
      <c r="E716" s="89"/>
      <c r="F716" s="90"/>
      <c r="G716" s="136"/>
    </row>
    <row r="717" spans="3:7" ht="15.75" customHeight="1" x14ac:dyDescent="0.3">
      <c r="C717" s="134"/>
      <c r="D717" s="135"/>
      <c r="E717" s="89"/>
      <c r="F717" s="90"/>
      <c r="G717" s="136"/>
    </row>
    <row r="718" spans="3:7" ht="15.75" customHeight="1" x14ac:dyDescent="0.3">
      <c r="C718" s="134"/>
      <c r="D718" s="135"/>
      <c r="E718" s="89"/>
      <c r="F718" s="90"/>
      <c r="G718" s="136"/>
    </row>
    <row r="719" spans="3:7" ht="15.75" customHeight="1" x14ac:dyDescent="0.3">
      <c r="C719" s="134"/>
      <c r="D719" s="135"/>
      <c r="E719" s="89"/>
      <c r="F719" s="90"/>
      <c r="G719" s="136"/>
    </row>
    <row r="720" spans="3:7" ht="15.75" customHeight="1" x14ac:dyDescent="0.3">
      <c r="C720" s="134"/>
      <c r="D720" s="135"/>
      <c r="E720" s="89"/>
      <c r="F720" s="90"/>
      <c r="G720" s="136"/>
    </row>
    <row r="721" spans="3:7" ht="15.75" customHeight="1" x14ac:dyDescent="0.3">
      <c r="C721" s="134"/>
      <c r="D721" s="135"/>
      <c r="E721" s="89"/>
      <c r="F721" s="90"/>
      <c r="G721" s="136"/>
    </row>
    <row r="722" spans="3:7" ht="15.75" customHeight="1" x14ac:dyDescent="0.3">
      <c r="C722" s="134"/>
      <c r="D722" s="135"/>
      <c r="E722" s="89"/>
      <c r="F722" s="90"/>
      <c r="G722" s="136"/>
    </row>
    <row r="723" spans="3:7" ht="15.75" customHeight="1" x14ac:dyDescent="0.3">
      <c r="C723" s="134"/>
      <c r="D723" s="135"/>
      <c r="E723" s="89"/>
      <c r="F723" s="90"/>
      <c r="G723" s="136"/>
    </row>
    <row r="724" spans="3:7" ht="15.75" customHeight="1" x14ac:dyDescent="0.3">
      <c r="C724" s="134"/>
      <c r="D724" s="135"/>
      <c r="E724" s="89"/>
      <c r="F724" s="90"/>
      <c r="G724" s="136"/>
    </row>
    <row r="725" spans="3:7" ht="15.75" customHeight="1" x14ac:dyDescent="0.3">
      <c r="C725" s="134"/>
      <c r="D725" s="135"/>
      <c r="E725" s="89"/>
      <c r="F725" s="90"/>
      <c r="G725" s="136"/>
    </row>
    <row r="726" spans="3:7" ht="15.75" customHeight="1" x14ac:dyDescent="0.3">
      <c r="C726" s="134"/>
      <c r="D726" s="135"/>
      <c r="E726" s="89"/>
      <c r="F726" s="90"/>
      <c r="G726" s="136"/>
    </row>
    <row r="727" spans="3:7" ht="15.75" customHeight="1" x14ac:dyDescent="0.3">
      <c r="C727" s="134"/>
      <c r="D727" s="135"/>
      <c r="E727" s="89"/>
      <c r="F727" s="90"/>
      <c r="G727" s="136"/>
    </row>
    <row r="728" spans="3:7" ht="15.75" customHeight="1" x14ac:dyDescent="0.3">
      <c r="C728" s="134"/>
      <c r="D728" s="135"/>
      <c r="E728" s="89"/>
      <c r="F728" s="90"/>
      <c r="G728" s="136"/>
    </row>
    <row r="729" spans="3:7" ht="15.75" customHeight="1" x14ac:dyDescent="0.3">
      <c r="C729" s="134"/>
      <c r="D729" s="135"/>
      <c r="E729" s="89"/>
      <c r="F729" s="90"/>
      <c r="G729" s="136"/>
    </row>
    <row r="730" spans="3:7" ht="15.75" customHeight="1" x14ac:dyDescent="0.3">
      <c r="C730" s="134"/>
      <c r="D730" s="135"/>
      <c r="E730" s="89"/>
      <c r="F730" s="90"/>
      <c r="G730" s="136"/>
    </row>
    <row r="731" spans="3:7" ht="15.75" customHeight="1" x14ac:dyDescent="0.3">
      <c r="C731" s="134"/>
      <c r="D731" s="135"/>
      <c r="E731" s="89"/>
      <c r="F731" s="90"/>
      <c r="G731" s="136"/>
    </row>
    <row r="732" spans="3:7" ht="15.75" customHeight="1" x14ac:dyDescent="0.3">
      <c r="C732" s="134"/>
      <c r="D732" s="135"/>
      <c r="E732" s="89"/>
      <c r="F732" s="90"/>
      <c r="G732" s="136"/>
    </row>
    <row r="733" spans="3:7" ht="15.75" customHeight="1" x14ac:dyDescent="0.3">
      <c r="C733" s="134"/>
      <c r="D733" s="135"/>
      <c r="E733" s="89"/>
      <c r="F733" s="90"/>
      <c r="G733" s="136"/>
    </row>
    <row r="734" spans="3:7" ht="15.75" customHeight="1" x14ac:dyDescent="0.3">
      <c r="C734" s="134"/>
      <c r="D734" s="135"/>
      <c r="E734" s="89"/>
      <c r="F734" s="90"/>
      <c r="G734" s="136"/>
    </row>
    <row r="735" spans="3:7" ht="15.75" customHeight="1" x14ac:dyDescent="0.3">
      <c r="C735" s="134"/>
      <c r="D735" s="135"/>
      <c r="E735" s="89"/>
      <c r="F735" s="90"/>
      <c r="G735" s="136"/>
    </row>
    <row r="736" spans="3:7" ht="15.75" customHeight="1" x14ac:dyDescent="0.3">
      <c r="C736" s="134"/>
      <c r="D736" s="135"/>
      <c r="E736" s="89"/>
      <c r="F736" s="90"/>
      <c r="G736" s="136"/>
    </row>
    <row r="737" spans="3:7" ht="15.75" customHeight="1" x14ac:dyDescent="0.3">
      <c r="C737" s="134"/>
      <c r="D737" s="135"/>
      <c r="E737" s="89"/>
      <c r="F737" s="90"/>
      <c r="G737" s="136"/>
    </row>
    <row r="738" spans="3:7" ht="15.75" customHeight="1" x14ac:dyDescent="0.3">
      <c r="C738" s="134"/>
      <c r="D738" s="135"/>
      <c r="E738" s="89"/>
      <c r="F738" s="90"/>
      <c r="G738" s="136"/>
    </row>
    <row r="739" spans="3:7" ht="15.75" customHeight="1" x14ac:dyDescent="0.3">
      <c r="C739" s="134"/>
      <c r="D739" s="135"/>
      <c r="E739" s="89"/>
      <c r="F739" s="90"/>
      <c r="G739" s="136"/>
    </row>
    <row r="740" spans="3:7" ht="15.75" customHeight="1" x14ac:dyDescent="0.3">
      <c r="C740" s="134"/>
      <c r="D740" s="135"/>
      <c r="E740" s="89"/>
      <c r="F740" s="90"/>
      <c r="G740" s="136"/>
    </row>
    <row r="741" spans="3:7" ht="15.75" customHeight="1" x14ac:dyDescent="0.3">
      <c r="C741" s="134"/>
      <c r="D741" s="135"/>
      <c r="E741" s="89"/>
      <c r="F741" s="90"/>
      <c r="G741" s="136"/>
    </row>
    <row r="742" spans="3:7" ht="15.75" customHeight="1" x14ac:dyDescent="0.3">
      <c r="C742" s="134"/>
      <c r="D742" s="135"/>
      <c r="E742" s="89"/>
      <c r="F742" s="90"/>
      <c r="G742" s="136"/>
    </row>
    <row r="743" spans="3:7" ht="15.75" customHeight="1" x14ac:dyDescent="0.3">
      <c r="C743" s="134"/>
      <c r="D743" s="135"/>
      <c r="E743" s="89"/>
      <c r="F743" s="90"/>
      <c r="G743" s="136"/>
    </row>
    <row r="744" spans="3:7" ht="15.75" customHeight="1" x14ac:dyDescent="0.3">
      <c r="C744" s="134"/>
      <c r="D744" s="135"/>
      <c r="E744" s="89"/>
      <c r="F744" s="90"/>
      <c r="G744" s="136"/>
    </row>
    <row r="745" spans="3:7" ht="15.75" customHeight="1" x14ac:dyDescent="0.3">
      <c r="C745" s="134"/>
      <c r="D745" s="135"/>
      <c r="E745" s="89"/>
      <c r="F745" s="90"/>
      <c r="G745" s="136"/>
    </row>
    <row r="746" spans="3:7" ht="15.75" customHeight="1" x14ac:dyDescent="0.3">
      <c r="C746" s="134"/>
      <c r="D746" s="135"/>
      <c r="E746" s="89"/>
      <c r="F746" s="90"/>
      <c r="G746" s="136"/>
    </row>
    <row r="747" spans="3:7" ht="15.75" customHeight="1" x14ac:dyDescent="0.3">
      <c r="C747" s="134"/>
      <c r="D747" s="135"/>
      <c r="E747" s="89"/>
      <c r="F747" s="90"/>
      <c r="G747" s="136"/>
    </row>
    <row r="748" spans="3:7" ht="15.75" customHeight="1" x14ac:dyDescent="0.3">
      <c r="C748" s="134"/>
      <c r="D748" s="135"/>
      <c r="E748" s="89"/>
      <c r="F748" s="90"/>
      <c r="G748" s="136"/>
    </row>
    <row r="749" spans="3:7" ht="15.75" customHeight="1" x14ac:dyDescent="0.3">
      <c r="C749" s="134"/>
      <c r="D749" s="135"/>
      <c r="E749" s="89"/>
      <c r="F749" s="90"/>
      <c r="G749" s="136"/>
    </row>
    <row r="750" spans="3:7" ht="15.75" customHeight="1" x14ac:dyDescent="0.3">
      <c r="C750" s="134"/>
      <c r="D750" s="135"/>
      <c r="E750" s="89"/>
      <c r="F750" s="90"/>
      <c r="G750" s="136"/>
    </row>
    <row r="751" spans="3:7" ht="15.75" customHeight="1" x14ac:dyDescent="0.3">
      <c r="C751" s="134"/>
      <c r="D751" s="135"/>
      <c r="E751" s="89"/>
      <c r="F751" s="90"/>
      <c r="G751" s="136"/>
    </row>
    <row r="752" spans="3:7" ht="15.75" customHeight="1" x14ac:dyDescent="0.3">
      <c r="C752" s="134"/>
      <c r="D752" s="135"/>
      <c r="E752" s="89"/>
      <c r="F752" s="90"/>
      <c r="G752" s="136"/>
    </row>
    <row r="753" spans="3:7" ht="15.75" customHeight="1" x14ac:dyDescent="0.3">
      <c r="C753" s="134"/>
      <c r="D753" s="135"/>
      <c r="E753" s="89"/>
      <c r="F753" s="90"/>
      <c r="G753" s="136"/>
    </row>
    <row r="754" spans="3:7" ht="15.75" customHeight="1" x14ac:dyDescent="0.3">
      <c r="C754" s="134"/>
      <c r="D754" s="135"/>
      <c r="E754" s="89"/>
      <c r="F754" s="90"/>
      <c r="G754" s="136"/>
    </row>
    <row r="755" spans="3:7" ht="15.75" customHeight="1" x14ac:dyDescent="0.3">
      <c r="C755" s="134"/>
      <c r="D755" s="135"/>
      <c r="E755" s="89"/>
      <c r="F755" s="90"/>
      <c r="G755" s="136"/>
    </row>
    <row r="756" spans="3:7" ht="15.75" customHeight="1" x14ac:dyDescent="0.3">
      <c r="C756" s="134"/>
      <c r="D756" s="135"/>
      <c r="E756" s="89"/>
      <c r="F756" s="90"/>
      <c r="G756" s="136"/>
    </row>
    <row r="757" spans="3:7" ht="15.75" customHeight="1" x14ac:dyDescent="0.3">
      <c r="C757" s="134"/>
      <c r="D757" s="135"/>
      <c r="E757" s="89"/>
      <c r="F757" s="90"/>
      <c r="G757" s="136"/>
    </row>
    <row r="758" spans="3:7" ht="15.75" customHeight="1" x14ac:dyDescent="0.3">
      <c r="C758" s="134"/>
      <c r="D758" s="135"/>
      <c r="E758" s="89"/>
      <c r="F758" s="90"/>
      <c r="G758" s="136"/>
    </row>
    <row r="759" spans="3:7" ht="15.75" customHeight="1" x14ac:dyDescent="0.3">
      <c r="C759" s="134"/>
      <c r="D759" s="135"/>
      <c r="E759" s="89"/>
      <c r="F759" s="90"/>
      <c r="G759" s="136"/>
    </row>
    <row r="760" spans="3:7" ht="15.75" customHeight="1" x14ac:dyDescent="0.3">
      <c r="C760" s="134"/>
      <c r="D760" s="135"/>
      <c r="E760" s="89"/>
      <c r="F760" s="90"/>
      <c r="G760" s="136"/>
    </row>
    <row r="761" spans="3:7" ht="15.75" customHeight="1" x14ac:dyDescent="0.3">
      <c r="C761" s="134"/>
      <c r="D761" s="135"/>
      <c r="E761" s="89"/>
      <c r="F761" s="90"/>
      <c r="G761" s="136"/>
    </row>
    <row r="762" spans="3:7" ht="15.75" customHeight="1" x14ac:dyDescent="0.3">
      <c r="C762" s="134"/>
      <c r="D762" s="135"/>
      <c r="E762" s="89"/>
      <c r="F762" s="90"/>
      <c r="G762" s="136"/>
    </row>
    <row r="763" spans="3:7" ht="15.75" customHeight="1" x14ac:dyDescent="0.3">
      <c r="C763" s="134"/>
      <c r="D763" s="135"/>
      <c r="E763" s="89"/>
      <c r="F763" s="90"/>
      <c r="G763" s="136"/>
    </row>
    <row r="764" spans="3:7" ht="15.75" customHeight="1" x14ac:dyDescent="0.3">
      <c r="C764" s="134"/>
      <c r="D764" s="135"/>
      <c r="E764" s="89"/>
      <c r="F764" s="90"/>
      <c r="G764" s="136"/>
    </row>
    <row r="765" spans="3:7" ht="15.75" customHeight="1" x14ac:dyDescent="0.3">
      <c r="C765" s="134"/>
      <c r="D765" s="135"/>
      <c r="E765" s="89"/>
      <c r="F765" s="90"/>
      <c r="G765" s="136"/>
    </row>
    <row r="766" spans="3:7" ht="15.75" customHeight="1" x14ac:dyDescent="0.3">
      <c r="C766" s="134"/>
      <c r="D766" s="135"/>
      <c r="E766" s="89"/>
      <c r="F766" s="90"/>
      <c r="G766" s="136"/>
    </row>
    <row r="767" spans="3:7" ht="15.75" customHeight="1" x14ac:dyDescent="0.3">
      <c r="C767" s="134"/>
      <c r="D767" s="135"/>
      <c r="E767" s="89"/>
      <c r="F767" s="90"/>
      <c r="G767" s="136"/>
    </row>
    <row r="768" spans="3:7" ht="15.75" customHeight="1" x14ac:dyDescent="0.3">
      <c r="C768" s="134"/>
      <c r="D768" s="135"/>
      <c r="E768" s="89"/>
      <c r="F768" s="90"/>
      <c r="G768" s="136"/>
    </row>
    <row r="769" spans="3:7" ht="15.75" customHeight="1" x14ac:dyDescent="0.3">
      <c r="C769" s="134"/>
      <c r="D769" s="135"/>
      <c r="E769" s="89"/>
      <c r="F769" s="90"/>
      <c r="G769" s="136"/>
    </row>
    <row r="770" spans="3:7" ht="15.75" customHeight="1" x14ac:dyDescent="0.3">
      <c r="C770" s="134"/>
      <c r="D770" s="135"/>
      <c r="E770" s="89"/>
      <c r="F770" s="90"/>
      <c r="G770" s="136"/>
    </row>
    <row r="771" spans="3:7" ht="15.75" customHeight="1" x14ac:dyDescent="0.3">
      <c r="C771" s="134"/>
      <c r="D771" s="135"/>
      <c r="E771" s="89"/>
      <c r="F771" s="90"/>
      <c r="G771" s="136"/>
    </row>
    <row r="772" spans="3:7" ht="15.75" customHeight="1" x14ac:dyDescent="0.3">
      <c r="C772" s="134"/>
      <c r="D772" s="135"/>
      <c r="E772" s="89"/>
      <c r="F772" s="90"/>
      <c r="G772" s="136"/>
    </row>
    <row r="773" spans="3:7" ht="15.75" customHeight="1" x14ac:dyDescent="0.3">
      <c r="C773" s="134"/>
      <c r="D773" s="135"/>
      <c r="E773" s="89"/>
      <c r="F773" s="90"/>
      <c r="G773" s="136"/>
    </row>
    <row r="774" spans="3:7" ht="15.75" customHeight="1" x14ac:dyDescent="0.3">
      <c r="C774" s="134"/>
      <c r="D774" s="135"/>
      <c r="E774" s="89"/>
      <c r="F774" s="90"/>
      <c r="G774" s="136"/>
    </row>
    <row r="775" spans="3:7" ht="15.75" customHeight="1" x14ac:dyDescent="0.3">
      <c r="C775" s="134"/>
      <c r="D775" s="135"/>
      <c r="E775" s="89"/>
      <c r="F775" s="90"/>
      <c r="G775" s="136"/>
    </row>
    <row r="776" spans="3:7" ht="15.75" customHeight="1" x14ac:dyDescent="0.3">
      <c r="C776" s="134"/>
      <c r="D776" s="135"/>
      <c r="E776" s="89"/>
      <c r="F776" s="90"/>
      <c r="G776" s="136"/>
    </row>
    <row r="777" spans="3:7" ht="15.75" customHeight="1" x14ac:dyDescent="0.3">
      <c r="C777" s="134"/>
      <c r="D777" s="135"/>
      <c r="E777" s="89"/>
      <c r="F777" s="90"/>
      <c r="G777" s="136"/>
    </row>
    <row r="778" spans="3:7" ht="15.75" customHeight="1" x14ac:dyDescent="0.3">
      <c r="C778" s="134"/>
      <c r="D778" s="135"/>
      <c r="E778" s="89"/>
      <c r="F778" s="90"/>
      <c r="G778" s="136"/>
    </row>
    <row r="779" spans="3:7" ht="15.75" customHeight="1" x14ac:dyDescent="0.3">
      <c r="C779" s="134"/>
      <c r="D779" s="135"/>
      <c r="E779" s="89"/>
      <c r="F779" s="90"/>
      <c r="G779" s="136"/>
    </row>
    <row r="780" spans="3:7" ht="15.75" customHeight="1" x14ac:dyDescent="0.3">
      <c r="C780" s="134"/>
      <c r="D780" s="135"/>
      <c r="E780" s="89"/>
      <c r="F780" s="90"/>
      <c r="G780" s="136"/>
    </row>
    <row r="781" spans="3:7" ht="15.75" customHeight="1" x14ac:dyDescent="0.3">
      <c r="C781" s="134"/>
      <c r="D781" s="135"/>
      <c r="E781" s="89"/>
      <c r="F781" s="90"/>
      <c r="G781" s="136"/>
    </row>
    <row r="782" spans="3:7" ht="15.75" customHeight="1" x14ac:dyDescent="0.3">
      <c r="C782" s="134"/>
      <c r="D782" s="135"/>
      <c r="E782" s="89"/>
      <c r="F782" s="90"/>
      <c r="G782" s="136"/>
    </row>
    <row r="783" spans="3:7" ht="15.75" customHeight="1" x14ac:dyDescent="0.3">
      <c r="C783" s="134"/>
      <c r="D783" s="135"/>
      <c r="E783" s="89"/>
      <c r="F783" s="90"/>
      <c r="G783" s="136"/>
    </row>
    <row r="784" spans="3:7" ht="15.75" customHeight="1" x14ac:dyDescent="0.3">
      <c r="C784" s="134"/>
      <c r="D784" s="135"/>
      <c r="E784" s="89"/>
      <c r="F784" s="90"/>
      <c r="G784" s="136"/>
    </row>
    <row r="785" spans="3:7" ht="15.75" customHeight="1" x14ac:dyDescent="0.3">
      <c r="C785" s="134"/>
      <c r="D785" s="135"/>
      <c r="E785" s="89"/>
      <c r="F785" s="90"/>
      <c r="G785" s="136"/>
    </row>
    <row r="786" spans="3:7" ht="15.75" customHeight="1" x14ac:dyDescent="0.3">
      <c r="C786" s="134"/>
      <c r="D786" s="135"/>
      <c r="E786" s="89"/>
      <c r="F786" s="90"/>
      <c r="G786" s="136"/>
    </row>
    <row r="787" spans="3:7" ht="15.75" customHeight="1" x14ac:dyDescent="0.3">
      <c r="C787" s="134"/>
      <c r="D787" s="135"/>
      <c r="E787" s="89"/>
      <c r="F787" s="90"/>
      <c r="G787" s="136"/>
    </row>
    <row r="788" spans="3:7" ht="15.75" customHeight="1" x14ac:dyDescent="0.3">
      <c r="C788" s="134"/>
      <c r="D788" s="135"/>
      <c r="E788" s="89"/>
      <c r="F788" s="90"/>
      <c r="G788" s="136"/>
    </row>
    <row r="789" spans="3:7" ht="15.75" customHeight="1" x14ac:dyDescent="0.3">
      <c r="C789" s="134"/>
      <c r="D789" s="135"/>
      <c r="E789" s="89"/>
      <c r="F789" s="90"/>
      <c r="G789" s="136"/>
    </row>
    <row r="790" spans="3:7" ht="15.75" customHeight="1" x14ac:dyDescent="0.3">
      <c r="C790" s="134"/>
      <c r="D790" s="135"/>
      <c r="E790" s="89"/>
      <c r="F790" s="90"/>
      <c r="G790" s="136"/>
    </row>
    <row r="791" spans="3:7" ht="15.75" customHeight="1" x14ac:dyDescent="0.3">
      <c r="C791" s="134"/>
      <c r="D791" s="135"/>
      <c r="E791" s="89"/>
      <c r="F791" s="90"/>
      <c r="G791" s="136"/>
    </row>
    <row r="792" spans="3:7" ht="15.75" customHeight="1" x14ac:dyDescent="0.3">
      <c r="C792" s="134"/>
      <c r="D792" s="135"/>
      <c r="E792" s="89"/>
      <c r="F792" s="90"/>
      <c r="G792" s="136"/>
    </row>
    <row r="793" spans="3:7" ht="15.75" customHeight="1" x14ac:dyDescent="0.3">
      <c r="C793" s="134"/>
      <c r="D793" s="135"/>
      <c r="E793" s="89"/>
      <c r="F793" s="90"/>
      <c r="G793" s="136"/>
    </row>
    <row r="794" spans="3:7" ht="15.75" customHeight="1" x14ac:dyDescent="0.3">
      <c r="C794" s="134"/>
      <c r="D794" s="135"/>
      <c r="E794" s="89"/>
      <c r="F794" s="90"/>
      <c r="G794" s="136"/>
    </row>
    <row r="795" spans="3:7" ht="15.75" customHeight="1" x14ac:dyDescent="0.3">
      <c r="C795" s="134"/>
      <c r="D795" s="135"/>
      <c r="E795" s="89"/>
      <c r="F795" s="90"/>
      <c r="G795" s="136"/>
    </row>
    <row r="796" spans="3:7" ht="15.75" customHeight="1" x14ac:dyDescent="0.3">
      <c r="C796" s="134"/>
      <c r="D796" s="135"/>
      <c r="E796" s="89"/>
      <c r="F796" s="90"/>
      <c r="G796" s="136"/>
    </row>
    <row r="797" spans="3:7" ht="15.75" customHeight="1" x14ac:dyDescent="0.3">
      <c r="C797" s="134"/>
      <c r="D797" s="135"/>
      <c r="E797" s="89"/>
      <c r="F797" s="90"/>
      <c r="G797" s="136"/>
    </row>
    <row r="798" spans="3:7" ht="15.75" customHeight="1" x14ac:dyDescent="0.3">
      <c r="C798" s="134"/>
      <c r="D798" s="135"/>
      <c r="E798" s="89"/>
      <c r="F798" s="90"/>
      <c r="G798" s="136"/>
    </row>
    <row r="799" spans="3:7" ht="15.75" customHeight="1" x14ac:dyDescent="0.3">
      <c r="C799" s="134"/>
      <c r="D799" s="135"/>
      <c r="E799" s="89"/>
      <c r="F799" s="90"/>
      <c r="G799" s="136"/>
    </row>
    <row r="800" spans="3:7" ht="15.75" customHeight="1" x14ac:dyDescent="0.3">
      <c r="C800" s="134"/>
      <c r="D800" s="135"/>
      <c r="E800" s="89"/>
      <c r="F800" s="90"/>
      <c r="G800" s="136"/>
    </row>
    <row r="801" spans="3:7" ht="15.75" customHeight="1" x14ac:dyDescent="0.3">
      <c r="C801" s="134"/>
      <c r="D801" s="135"/>
      <c r="E801" s="89"/>
      <c r="F801" s="90"/>
      <c r="G801" s="136"/>
    </row>
    <row r="802" spans="3:7" ht="15.75" customHeight="1" x14ac:dyDescent="0.3">
      <c r="C802" s="134"/>
      <c r="D802" s="135"/>
      <c r="E802" s="89"/>
      <c r="F802" s="90"/>
      <c r="G802" s="136"/>
    </row>
    <row r="803" spans="3:7" ht="15.75" customHeight="1" x14ac:dyDescent="0.3">
      <c r="C803" s="134"/>
      <c r="D803" s="135"/>
      <c r="E803" s="89"/>
      <c r="F803" s="90"/>
      <c r="G803" s="136"/>
    </row>
    <row r="804" spans="3:7" ht="15.75" customHeight="1" x14ac:dyDescent="0.3">
      <c r="C804" s="134"/>
      <c r="D804" s="135"/>
      <c r="E804" s="89"/>
      <c r="F804" s="90"/>
      <c r="G804" s="136"/>
    </row>
    <row r="805" spans="3:7" ht="15.75" customHeight="1" x14ac:dyDescent="0.3">
      <c r="C805" s="134"/>
      <c r="D805" s="135"/>
      <c r="E805" s="89"/>
      <c r="F805" s="90"/>
      <c r="G805" s="136"/>
    </row>
    <row r="806" spans="3:7" ht="15.75" customHeight="1" x14ac:dyDescent="0.3">
      <c r="C806" s="134"/>
      <c r="D806" s="135"/>
      <c r="E806" s="89"/>
      <c r="F806" s="90"/>
      <c r="G806" s="136"/>
    </row>
    <row r="807" spans="3:7" ht="15.75" customHeight="1" x14ac:dyDescent="0.3">
      <c r="C807" s="134"/>
      <c r="D807" s="135"/>
      <c r="E807" s="89"/>
      <c r="F807" s="90"/>
      <c r="G807" s="136"/>
    </row>
    <row r="808" spans="3:7" ht="15.75" customHeight="1" x14ac:dyDescent="0.3">
      <c r="C808" s="134"/>
      <c r="D808" s="135"/>
      <c r="E808" s="89"/>
      <c r="F808" s="90"/>
      <c r="G808" s="136"/>
    </row>
    <row r="809" spans="3:7" ht="15.75" customHeight="1" x14ac:dyDescent="0.3">
      <c r="C809" s="134"/>
      <c r="D809" s="135"/>
      <c r="E809" s="89"/>
      <c r="F809" s="90"/>
      <c r="G809" s="136"/>
    </row>
    <row r="810" spans="3:7" ht="15.75" customHeight="1" x14ac:dyDescent="0.3">
      <c r="C810" s="134"/>
      <c r="D810" s="135"/>
      <c r="E810" s="89"/>
      <c r="F810" s="90"/>
      <c r="G810" s="136"/>
    </row>
    <row r="811" spans="3:7" ht="15.75" customHeight="1" x14ac:dyDescent="0.3">
      <c r="C811" s="134"/>
      <c r="D811" s="135"/>
      <c r="E811" s="89"/>
      <c r="F811" s="90"/>
      <c r="G811" s="136"/>
    </row>
    <row r="812" spans="3:7" ht="15.75" customHeight="1" x14ac:dyDescent="0.3">
      <c r="C812" s="134"/>
      <c r="D812" s="135"/>
      <c r="E812" s="89"/>
      <c r="F812" s="90"/>
      <c r="G812" s="136"/>
    </row>
    <row r="813" spans="3:7" ht="15.75" customHeight="1" x14ac:dyDescent="0.3">
      <c r="C813" s="134"/>
      <c r="D813" s="135"/>
      <c r="E813" s="89"/>
      <c r="F813" s="90"/>
      <c r="G813" s="136"/>
    </row>
    <row r="814" spans="3:7" ht="15.75" customHeight="1" x14ac:dyDescent="0.3">
      <c r="C814" s="134"/>
      <c r="D814" s="135"/>
      <c r="E814" s="89"/>
      <c r="F814" s="90"/>
      <c r="G814" s="136"/>
    </row>
    <row r="815" spans="3:7" ht="15.75" customHeight="1" x14ac:dyDescent="0.3">
      <c r="C815" s="134"/>
      <c r="D815" s="135"/>
      <c r="E815" s="89"/>
      <c r="F815" s="90"/>
      <c r="G815" s="136"/>
    </row>
    <row r="816" spans="3:7" ht="15.75" customHeight="1" x14ac:dyDescent="0.3">
      <c r="C816" s="134"/>
      <c r="D816" s="135"/>
      <c r="E816" s="89"/>
      <c r="F816" s="90"/>
      <c r="G816" s="136"/>
    </row>
    <row r="817" spans="3:7" ht="15.75" customHeight="1" x14ac:dyDescent="0.3">
      <c r="C817" s="134"/>
      <c r="D817" s="135"/>
      <c r="E817" s="89"/>
      <c r="F817" s="90"/>
      <c r="G817" s="136"/>
    </row>
    <row r="818" spans="3:7" ht="15.75" customHeight="1" x14ac:dyDescent="0.3">
      <c r="C818" s="134"/>
      <c r="D818" s="135"/>
      <c r="E818" s="89"/>
      <c r="F818" s="90"/>
      <c r="G818" s="136"/>
    </row>
    <row r="819" spans="3:7" ht="15.75" customHeight="1" x14ac:dyDescent="0.3">
      <c r="C819" s="134"/>
      <c r="D819" s="135"/>
      <c r="E819" s="89"/>
      <c r="F819" s="90"/>
      <c r="G819" s="136"/>
    </row>
    <row r="820" spans="3:7" ht="15.75" customHeight="1" x14ac:dyDescent="0.3">
      <c r="C820" s="134"/>
      <c r="D820" s="135"/>
      <c r="E820" s="89"/>
      <c r="F820" s="90"/>
      <c r="G820" s="136"/>
    </row>
    <row r="821" spans="3:7" ht="15.75" customHeight="1" x14ac:dyDescent="0.3">
      <c r="C821" s="134"/>
      <c r="D821" s="135"/>
      <c r="E821" s="89"/>
      <c r="F821" s="90"/>
      <c r="G821" s="136"/>
    </row>
    <row r="822" spans="3:7" ht="15.75" customHeight="1" x14ac:dyDescent="0.3">
      <c r="C822" s="134"/>
      <c r="D822" s="135"/>
      <c r="E822" s="89"/>
      <c r="F822" s="90"/>
      <c r="G822" s="136"/>
    </row>
    <row r="823" spans="3:7" ht="15.75" customHeight="1" x14ac:dyDescent="0.3">
      <c r="C823" s="134"/>
      <c r="D823" s="135"/>
      <c r="E823" s="89"/>
      <c r="F823" s="90"/>
      <c r="G823" s="136"/>
    </row>
    <row r="824" spans="3:7" ht="15.75" customHeight="1" x14ac:dyDescent="0.3">
      <c r="C824" s="134"/>
      <c r="D824" s="135"/>
      <c r="E824" s="89"/>
      <c r="F824" s="90"/>
      <c r="G824" s="136"/>
    </row>
    <row r="825" spans="3:7" ht="15.75" customHeight="1" x14ac:dyDescent="0.3">
      <c r="C825" s="134"/>
      <c r="D825" s="135"/>
      <c r="E825" s="89"/>
      <c r="F825" s="90"/>
      <c r="G825" s="136"/>
    </row>
    <row r="826" spans="3:7" ht="15.75" customHeight="1" x14ac:dyDescent="0.3">
      <c r="C826" s="134"/>
      <c r="D826" s="135"/>
      <c r="E826" s="89"/>
      <c r="F826" s="90"/>
      <c r="G826" s="136"/>
    </row>
    <row r="827" spans="3:7" ht="15.75" customHeight="1" x14ac:dyDescent="0.3">
      <c r="C827" s="134"/>
      <c r="D827" s="135"/>
      <c r="E827" s="89"/>
      <c r="F827" s="90"/>
      <c r="G827" s="136"/>
    </row>
    <row r="828" spans="3:7" ht="15.75" customHeight="1" x14ac:dyDescent="0.3">
      <c r="C828" s="134"/>
      <c r="D828" s="135"/>
      <c r="E828" s="89"/>
      <c r="F828" s="90"/>
      <c r="G828" s="136"/>
    </row>
    <row r="829" spans="3:7" ht="15.75" customHeight="1" x14ac:dyDescent="0.3">
      <c r="C829" s="134"/>
      <c r="D829" s="135"/>
      <c r="E829" s="89"/>
      <c r="F829" s="90"/>
      <c r="G829" s="136"/>
    </row>
    <row r="830" spans="3:7" ht="15.75" customHeight="1" x14ac:dyDescent="0.3">
      <c r="C830" s="134"/>
      <c r="D830" s="135"/>
      <c r="E830" s="89"/>
      <c r="F830" s="90"/>
      <c r="G830" s="136"/>
    </row>
    <row r="831" spans="3:7" ht="15.75" customHeight="1" x14ac:dyDescent="0.3">
      <c r="C831" s="134"/>
      <c r="D831" s="135"/>
      <c r="E831" s="89"/>
      <c r="F831" s="90"/>
      <c r="G831" s="136"/>
    </row>
    <row r="832" spans="3:7" ht="15.75" customHeight="1" x14ac:dyDescent="0.3">
      <c r="C832" s="134"/>
      <c r="D832" s="135"/>
      <c r="E832" s="89"/>
      <c r="F832" s="90"/>
      <c r="G832" s="136"/>
    </row>
    <row r="833" spans="3:7" ht="15.75" customHeight="1" x14ac:dyDescent="0.3">
      <c r="C833" s="134"/>
      <c r="D833" s="135"/>
      <c r="E833" s="89"/>
      <c r="F833" s="90"/>
      <c r="G833" s="136"/>
    </row>
    <row r="834" spans="3:7" ht="15.75" customHeight="1" x14ac:dyDescent="0.3">
      <c r="C834" s="134"/>
      <c r="D834" s="135"/>
      <c r="E834" s="89"/>
      <c r="F834" s="90"/>
      <c r="G834" s="136"/>
    </row>
    <row r="835" spans="3:7" ht="15.75" customHeight="1" x14ac:dyDescent="0.3">
      <c r="C835" s="134"/>
      <c r="D835" s="135"/>
      <c r="E835" s="89"/>
      <c r="F835" s="90"/>
      <c r="G835" s="136"/>
    </row>
    <row r="836" spans="3:7" ht="15.75" customHeight="1" x14ac:dyDescent="0.3">
      <c r="C836" s="134"/>
      <c r="D836" s="135"/>
      <c r="E836" s="89"/>
      <c r="F836" s="90"/>
      <c r="G836" s="136"/>
    </row>
    <row r="837" spans="3:7" ht="15.75" customHeight="1" x14ac:dyDescent="0.3">
      <c r="C837" s="134"/>
      <c r="D837" s="135"/>
      <c r="E837" s="89"/>
      <c r="F837" s="90"/>
      <c r="G837" s="136"/>
    </row>
    <row r="838" spans="3:7" ht="15.75" customHeight="1" x14ac:dyDescent="0.3">
      <c r="C838" s="134"/>
      <c r="D838" s="135"/>
      <c r="E838" s="89"/>
      <c r="F838" s="90"/>
      <c r="G838" s="136"/>
    </row>
    <row r="839" spans="3:7" ht="15.75" customHeight="1" x14ac:dyDescent="0.3">
      <c r="C839" s="134"/>
      <c r="D839" s="135"/>
      <c r="E839" s="89"/>
      <c r="F839" s="90"/>
      <c r="G839" s="136"/>
    </row>
    <row r="840" spans="3:7" ht="15.75" customHeight="1" x14ac:dyDescent="0.3">
      <c r="C840" s="134"/>
      <c r="D840" s="135"/>
      <c r="E840" s="89"/>
      <c r="F840" s="90"/>
      <c r="G840" s="136"/>
    </row>
    <row r="841" spans="3:7" ht="15.75" customHeight="1" x14ac:dyDescent="0.3">
      <c r="C841" s="134"/>
      <c r="D841" s="135"/>
      <c r="E841" s="89"/>
      <c r="F841" s="90"/>
      <c r="G841" s="136"/>
    </row>
    <row r="842" spans="3:7" ht="15.75" customHeight="1" x14ac:dyDescent="0.3">
      <c r="C842" s="134"/>
      <c r="D842" s="135"/>
      <c r="E842" s="89"/>
      <c r="F842" s="90"/>
      <c r="G842" s="136"/>
    </row>
    <row r="843" spans="3:7" ht="15.75" customHeight="1" x14ac:dyDescent="0.3">
      <c r="C843" s="134"/>
      <c r="D843" s="135"/>
      <c r="E843" s="89"/>
      <c r="F843" s="90"/>
      <c r="G843" s="136"/>
    </row>
    <row r="844" spans="3:7" ht="15.75" customHeight="1" x14ac:dyDescent="0.3">
      <c r="C844" s="134"/>
      <c r="D844" s="135"/>
      <c r="E844" s="89"/>
      <c r="F844" s="90"/>
      <c r="G844" s="136"/>
    </row>
    <row r="845" spans="3:7" ht="15.75" customHeight="1" x14ac:dyDescent="0.3">
      <c r="C845" s="134"/>
      <c r="D845" s="135"/>
      <c r="E845" s="89"/>
      <c r="F845" s="90"/>
      <c r="G845" s="136"/>
    </row>
    <row r="846" spans="3:7" ht="15.75" customHeight="1" x14ac:dyDescent="0.3">
      <c r="C846" s="134"/>
      <c r="D846" s="135"/>
      <c r="E846" s="89"/>
      <c r="F846" s="90"/>
      <c r="G846" s="136"/>
    </row>
    <row r="847" spans="3:7" ht="15.75" customHeight="1" x14ac:dyDescent="0.3">
      <c r="C847" s="134"/>
      <c r="D847" s="135"/>
      <c r="E847" s="89"/>
      <c r="F847" s="90"/>
      <c r="G847" s="136"/>
    </row>
    <row r="848" spans="3:7" ht="15.75" customHeight="1" x14ac:dyDescent="0.3">
      <c r="C848" s="134"/>
      <c r="D848" s="135"/>
      <c r="E848" s="89"/>
      <c r="F848" s="90"/>
      <c r="G848" s="136"/>
    </row>
    <row r="849" spans="3:7" ht="15.75" customHeight="1" x14ac:dyDescent="0.3">
      <c r="C849" s="134"/>
      <c r="D849" s="135"/>
      <c r="E849" s="89"/>
      <c r="F849" s="90"/>
      <c r="G849" s="136"/>
    </row>
    <row r="850" spans="3:7" ht="15.75" customHeight="1" x14ac:dyDescent="0.3">
      <c r="C850" s="134"/>
      <c r="D850" s="135"/>
      <c r="E850" s="89"/>
      <c r="F850" s="90"/>
      <c r="G850" s="136"/>
    </row>
    <row r="851" spans="3:7" ht="15.75" customHeight="1" x14ac:dyDescent="0.3">
      <c r="C851" s="134"/>
      <c r="D851" s="135"/>
      <c r="E851" s="89"/>
      <c r="F851" s="90"/>
      <c r="G851" s="136"/>
    </row>
    <row r="852" spans="3:7" ht="15.75" customHeight="1" x14ac:dyDescent="0.3">
      <c r="C852" s="134"/>
      <c r="D852" s="135"/>
      <c r="E852" s="89"/>
      <c r="F852" s="90"/>
      <c r="G852" s="136"/>
    </row>
    <row r="853" spans="3:7" ht="15.75" customHeight="1" x14ac:dyDescent="0.3">
      <c r="C853" s="134"/>
      <c r="D853" s="135"/>
      <c r="E853" s="89"/>
      <c r="F853" s="90"/>
      <c r="G853" s="136"/>
    </row>
    <row r="854" spans="3:7" ht="15.75" customHeight="1" x14ac:dyDescent="0.3">
      <c r="C854" s="134"/>
      <c r="D854" s="135"/>
      <c r="E854" s="89"/>
      <c r="F854" s="90"/>
      <c r="G854" s="136"/>
    </row>
    <row r="855" spans="3:7" ht="15.75" customHeight="1" x14ac:dyDescent="0.3">
      <c r="C855" s="134"/>
      <c r="D855" s="135"/>
      <c r="E855" s="89"/>
      <c r="F855" s="90"/>
      <c r="G855" s="136"/>
    </row>
    <row r="856" spans="3:7" ht="15.75" customHeight="1" x14ac:dyDescent="0.3">
      <c r="C856" s="134"/>
      <c r="D856" s="135"/>
      <c r="E856" s="89"/>
      <c r="F856" s="90"/>
      <c r="G856" s="136"/>
    </row>
    <row r="857" spans="3:7" ht="15.75" customHeight="1" x14ac:dyDescent="0.3">
      <c r="C857" s="134"/>
      <c r="D857" s="135"/>
      <c r="E857" s="89"/>
      <c r="F857" s="90"/>
      <c r="G857" s="136"/>
    </row>
    <row r="858" spans="3:7" ht="15.75" customHeight="1" x14ac:dyDescent="0.3">
      <c r="C858" s="134"/>
      <c r="D858" s="135"/>
      <c r="E858" s="89"/>
      <c r="F858" s="90"/>
      <c r="G858" s="136"/>
    </row>
    <row r="859" spans="3:7" ht="15.75" customHeight="1" x14ac:dyDescent="0.3">
      <c r="C859" s="134"/>
      <c r="D859" s="135"/>
      <c r="E859" s="89"/>
      <c r="F859" s="90"/>
      <c r="G859" s="136"/>
    </row>
    <row r="860" spans="3:7" ht="15.75" customHeight="1" x14ac:dyDescent="0.3">
      <c r="C860" s="134"/>
      <c r="D860" s="135"/>
      <c r="E860" s="89"/>
      <c r="F860" s="90"/>
      <c r="G860" s="136"/>
    </row>
    <row r="861" spans="3:7" ht="15.75" customHeight="1" x14ac:dyDescent="0.3">
      <c r="C861" s="134"/>
      <c r="D861" s="135"/>
      <c r="E861" s="89"/>
      <c r="F861" s="90"/>
      <c r="G861" s="136"/>
    </row>
    <row r="862" spans="3:7" ht="15.75" customHeight="1" x14ac:dyDescent="0.3">
      <c r="C862" s="134"/>
      <c r="D862" s="135"/>
      <c r="E862" s="89"/>
      <c r="F862" s="90"/>
      <c r="G862" s="136"/>
    </row>
    <row r="863" spans="3:7" ht="15.75" customHeight="1" x14ac:dyDescent="0.3">
      <c r="C863" s="134"/>
      <c r="D863" s="135"/>
      <c r="E863" s="89"/>
      <c r="F863" s="90"/>
      <c r="G863" s="136"/>
    </row>
    <row r="864" spans="3:7" ht="15.75" customHeight="1" x14ac:dyDescent="0.3">
      <c r="C864" s="134"/>
      <c r="D864" s="135"/>
      <c r="E864" s="89"/>
      <c r="F864" s="90"/>
      <c r="G864" s="136"/>
    </row>
    <row r="865" spans="3:7" ht="15.75" customHeight="1" x14ac:dyDescent="0.3">
      <c r="C865" s="134"/>
      <c r="D865" s="135"/>
      <c r="E865" s="89"/>
      <c r="F865" s="90"/>
      <c r="G865" s="136"/>
    </row>
    <row r="866" spans="3:7" ht="15.75" customHeight="1" x14ac:dyDescent="0.3">
      <c r="C866" s="134"/>
      <c r="D866" s="135"/>
      <c r="E866" s="89"/>
      <c r="F866" s="90"/>
      <c r="G866" s="136"/>
    </row>
    <row r="867" spans="3:7" ht="15.75" customHeight="1" x14ac:dyDescent="0.3">
      <c r="C867" s="134"/>
      <c r="D867" s="135"/>
      <c r="E867" s="89"/>
      <c r="F867" s="90"/>
      <c r="G867" s="136"/>
    </row>
    <row r="868" spans="3:7" ht="15.75" customHeight="1" x14ac:dyDescent="0.3">
      <c r="C868" s="134"/>
      <c r="D868" s="135"/>
      <c r="E868" s="89"/>
      <c r="F868" s="90"/>
      <c r="G868" s="136"/>
    </row>
    <row r="869" spans="3:7" ht="15.75" customHeight="1" x14ac:dyDescent="0.3">
      <c r="C869" s="134"/>
      <c r="D869" s="135"/>
      <c r="E869" s="89"/>
      <c r="F869" s="90"/>
      <c r="G869" s="136"/>
    </row>
    <row r="870" spans="3:7" ht="15.75" customHeight="1" x14ac:dyDescent="0.3">
      <c r="C870" s="134"/>
      <c r="D870" s="135"/>
      <c r="E870" s="89"/>
      <c r="F870" s="90"/>
      <c r="G870" s="136"/>
    </row>
    <row r="871" spans="3:7" ht="15.75" customHeight="1" x14ac:dyDescent="0.3">
      <c r="C871" s="134"/>
      <c r="D871" s="135"/>
      <c r="E871" s="89"/>
      <c r="F871" s="90"/>
      <c r="G871" s="136"/>
    </row>
    <row r="872" spans="3:7" ht="15.75" customHeight="1" x14ac:dyDescent="0.3">
      <c r="C872" s="134"/>
      <c r="D872" s="135"/>
      <c r="E872" s="89"/>
      <c r="F872" s="90"/>
      <c r="G872" s="136"/>
    </row>
    <row r="873" spans="3:7" ht="15.75" customHeight="1" x14ac:dyDescent="0.3">
      <c r="C873" s="134"/>
      <c r="D873" s="135"/>
      <c r="E873" s="89"/>
      <c r="F873" s="90"/>
      <c r="G873" s="136"/>
    </row>
    <row r="874" spans="3:7" ht="15.75" customHeight="1" x14ac:dyDescent="0.3">
      <c r="C874" s="134"/>
      <c r="D874" s="135"/>
      <c r="E874" s="89"/>
      <c r="F874" s="90"/>
      <c r="G874" s="136"/>
    </row>
    <row r="875" spans="3:7" ht="15.75" customHeight="1" x14ac:dyDescent="0.3">
      <c r="C875" s="134"/>
      <c r="D875" s="135"/>
      <c r="E875" s="89"/>
      <c r="F875" s="90"/>
      <c r="G875" s="136"/>
    </row>
    <row r="876" spans="3:7" ht="15.75" customHeight="1" x14ac:dyDescent="0.3">
      <c r="C876" s="134"/>
      <c r="D876" s="135"/>
      <c r="E876" s="89"/>
      <c r="F876" s="90"/>
      <c r="G876" s="136"/>
    </row>
    <row r="877" spans="3:7" ht="15.75" customHeight="1" x14ac:dyDescent="0.3">
      <c r="C877" s="134"/>
      <c r="D877" s="135"/>
      <c r="E877" s="89"/>
      <c r="F877" s="90"/>
      <c r="G877" s="136"/>
    </row>
    <row r="878" spans="3:7" ht="15.75" customHeight="1" x14ac:dyDescent="0.3">
      <c r="C878" s="134"/>
      <c r="D878" s="135"/>
      <c r="E878" s="89"/>
      <c r="F878" s="90"/>
      <c r="G878" s="136"/>
    </row>
    <row r="879" spans="3:7" ht="15.75" customHeight="1" x14ac:dyDescent="0.3">
      <c r="C879" s="134"/>
      <c r="D879" s="135"/>
      <c r="E879" s="89"/>
      <c r="F879" s="90"/>
      <c r="G879" s="136"/>
    </row>
    <row r="880" spans="3:7" ht="15.75" customHeight="1" x14ac:dyDescent="0.3">
      <c r="C880" s="134"/>
      <c r="D880" s="135"/>
      <c r="E880" s="89"/>
      <c r="F880" s="90"/>
      <c r="G880" s="136"/>
    </row>
    <row r="881" spans="3:7" ht="15.75" customHeight="1" x14ac:dyDescent="0.3">
      <c r="C881" s="134"/>
      <c r="D881" s="135"/>
      <c r="E881" s="89"/>
      <c r="F881" s="90"/>
      <c r="G881" s="136"/>
    </row>
    <row r="882" spans="3:7" ht="15.75" customHeight="1" x14ac:dyDescent="0.3">
      <c r="C882" s="134"/>
      <c r="D882" s="135"/>
      <c r="E882" s="89"/>
      <c r="F882" s="90"/>
      <c r="G882" s="136"/>
    </row>
    <row r="883" spans="3:7" ht="15.75" customHeight="1" x14ac:dyDescent="0.3">
      <c r="C883" s="134"/>
      <c r="D883" s="135"/>
      <c r="E883" s="89"/>
      <c r="F883" s="90"/>
      <c r="G883" s="136"/>
    </row>
    <row r="884" spans="3:7" ht="15.75" customHeight="1" x14ac:dyDescent="0.3">
      <c r="C884" s="134"/>
      <c r="D884" s="135"/>
      <c r="E884" s="89"/>
      <c r="F884" s="90"/>
      <c r="G884" s="136"/>
    </row>
    <row r="885" spans="3:7" ht="15.75" customHeight="1" x14ac:dyDescent="0.3">
      <c r="C885" s="134"/>
      <c r="D885" s="135"/>
      <c r="E885" s="89"/>
      <c r="F885" s="90"/>
      <c r="G885" s="136"/>
    </row>
    <row r="886" spans="3:7" ht="15.75" customHeight="1" x14ac:dyDescent="0.3">
      <c r="C886" s="134"/>
      <c r="D886" s="135"/>
      <c r="E886" s="89"/>
      <c r="F886" s="90"/>
      <c r="G886" s="136"/>
    </row>
    <row r="887" spans="3:7" ht="15.75" customHeight="1" x14ac:dyDescent="0.3">
      <c r="C887" s="134"/>
      <c r="D887" s="135"/>
      <c r="E887" s="89"/>
      <c r="F887" s="90"/>
      <c r="G887" s="136"/>
    </row>
    <row r="888" spans="3:7" ht="15.75" customHeight="1" x14ac:dyDescent="0.3">
      <c r="C888" s="134"/>
      <c r="D888" s="135"/>
      <c r="E888" s="89"/>
      <c r="F888" s="90"/>
      <c r="G888" s="136"/>
    </row>
    <row r="889" spans="3:7" ht="15.75" customHeight="1" x14ac:dyDescent="0.3">
      <c r="C889" s="134"/>
      <c r="D889" s="135"/>
      <c r="E889" s="89"/>
      <c r="F889" s="90"/>
      <c r="G889" s="136"/>
    </row>
    <row r="890" spans="3:7" ht="15.75" customHeight="1" x14ac:dyDescent="0.3">
      <c r="C890" s="134"/>
      <c r="D890" s="135"/>
      <c r="E890" s="89"/>
      <c r="F890" s="90"/>
      <c r="G890" s="136"/>
    </row>
    <row r="891" spans="3:7" ht="15.75" customHeight="1" x14ac:dyDescent="0.3">
      <c r="C891" s="134"/>
      <c r="D891" s="135"/>
      <c r="E891" s="89"/>
      <c r="F891" s="90"/>
      <c r="G891" s="136"/>
    </row>
    <row r="892" spans="3:7" ht="15.75" customHeight="1" x14ac:dyDescent="0.3">
      <c r="C892" s="134"/>
      <c r="D892" s="135"/>
      <c r="E892" s="89"/>
      <c r="F892" s="90"/>
      <c r="G892" s="136"/>
    </row>
    <row r="893" spans="3:7" ht="15.75" customHeight="1" x14ac:dyDescent="0.3">
      <c r="C893" s="134"/>
      <c r="D893" s="135"/>
      <c r="E893" s="89"/>
      <c r="F893" s="90"/>
      <c r="G893" s="136"/>
    </row>
    <row r="894" spans="3:7" ht="15.75" customHeight="1" x14ac:dyDescent="0.3">
      <c r="C894" s="134"/>
      <c r="D894" s="135"/>
      <c r="E894" s="89"/>
      <c r="F894" s="90"/>
      <c r="G894" s="136"/>
    </row>
    <row r="895" spans="3:7" ht="15.75" customHeight="1" x14ac:dyDescent="0.3">
      <c r="C895" s="134"/>
      <c r="D895" s="135"/>
      <c r="E895" s="89"/>
      <c r="F895" s="90"/>
      <c r="G895" s="136"/>
    </row>
    <row r="896" spans="3:7" ht="15.75" customHeight="1" x14ac:dyDescent="0.3">
      <c r="C896" s="134"/>
      <c r="D896" s="135"/>
      <c r="E896" s="89"/>
      <c r="F896" s="90"/>
      <c r="G896" s="136"/>
    </row>
    <row r="897" spans="3:7" ht="15.75" customHeight="1" x14ac:dyDescent="0.3">
      <c r="C897" s="134"/>
      <c r="D897" s="135"/>
      <c r="E897" s="89"/>
      <c r="F897" s="90"/>
      <c r="G897" s="136"/>
    </row>
    <row r="898" spans="3:7" ht="15.75" customHeight="1" x14ac:dyDescent="0.3">
      <c r="C898" s="134"/>
      <c r="D898" s="135"/>
      <c r="E898" s="89"/>
      <c r="F898" s="90"/>
      <c r="G898" s="136"/>
    </row>
    <row r="899" spans="3:7" ht="15.75" customHeight="1" x14ac:dyDescent="0.3">
      <c r="C899" s="134"/>
      <c r="D899" s="135"/>
      <c r="E899" s="89"/>
      <c r="F899" s="90"/>
      <c r="G899" s="136"/>
    </row>
    <row r="900" spans="3:7" ht="15.75" customHeight="1" x14ac:dyDescent="0.3">
      <c r="C900" s="134"/>
      <c r="D900" s="135"/>
      <c r="E900" s="89"/>
      <c r="F900" s="90"/>
      <c r="G900" s="136"/>
    </row>
    <row r="901" spans="3:7" ht="15.75" customHeight="1" x14ac:dyDescent="0.3">
      <c r="C901" s="134"/>
      <c r="D901" s="135"/>
      <c r="E901" s="89"/>
      <c r="F901" s="90"/>
      <c r="G901" s="136"/>
    </row>
    <row r="902" spans="3:7" ht="15.75" customHeight="1" x14ac:dyDescent="0.3">
      <c r="C902" s="134"/>
      <c r="D902" s="135"/>
      <c r="E902" s="89"/>
      <c r="F902" s="90"/>
      <c r="G902" s="136"/>
    </row>
    <row r="903" spans="3:7" ht="15.75" customHeight="1" x14ac:dyDescent="0.3">
      <c r="C903" s="134"/>
      <c r="D903" s="135"/>
      <c r="E903" s="89"/>
      <c r="F903" s="90"/>
      <c r="G903" s="136"/>
    </row>
    <row r="904" spans="3:7" ht="15.75" customHeight="1" x14ac:dyDescent="0.3">
      <c r="C904" s="134"/>
      <c r="D904" s="135"/>
      <c r="E904" s="89"/>
      <c r="F904" s="90"/>
      <c r="G904" s="136"/>
    </row>
    <row r="905" spans="3:7" ht="15.75" customHeight="1" x14ac:dyDescent="0.3">
      <c r="C905" s="134"/>
      <c r="D905" s="135"/>
      <c r="E905" s="89"/>
      <c r="F905" s="90"/>
      <c r="G905" s="136"/>
    </row>
    <row r="906" spans="3:7" ht="15.75" customHeight="1" x14ac:dyDescent="0.3">
      <c r="C906" s="134"/>
      <c r="D906" s="135"/>
      <c r="E906" s="89"/>
      <c r="F906" s="90"/>
      <c r="G906" s="136"/>
    </row>
    <row r="907" spans="3:7" ht="15.75" customHeight="1" x14ac:dyDescent="0.3">
      <c r="C907" s="134"/>
      <c r="D907" s="135"/>
      <c r="E907" s="89"/>
      <c r="F907" s="90"/>
      <c r="G907" s="136"/>
    </row>
    <row r="908" spans="3:7" ht="15.75" customHeight="1" x14ac:dyDescent="0.3">
      <c r="C908" s="134"/>
      <c r="D908" s="135"/>
      <c r="E908" s="89"/>
      <c r="F908" s="90"/>
      <c r="G908" s="136"/>
    </row>
    <row r="909" spans="3:7" ht="15.75" customHeight="1" x14ac:dyDescent="0.3">
      <c r="C909" s="134"/>
      <c r="D909" s="135"/>
      <c r="E909" s="89"/>
      <c r="F909" s="90"/>
      <c r="G909" s="136"/>
    </row>
    <row r="910" spans="3:7" ht="15.75" customHeight="1" x14ac:dyDescent="0.3">
      <c r="C910" s="134"/>
      <c r="D910" s="135"/>
      <c r="E910" s="89"/>
      <c r="F910" s="90"/>
      <c r="G910" s="136"/>
    </row>
    <row r="911" spans="3:7" ht="15.75" customHeight="1" x14ac:dyDescent="0.3">
      <c r="C911" s="134"/>
      <c r="D911" s="135"/>
      <c r="E911" s="89"/>
      <c r="F911" s="90"/>
      <c r="G911" s="136"/>
    </row>
    <row r="912" spans="3:7" ht="15.75" customHeight="1" x14ac:dyDescent="0.3">
      <c r="C912" s="134"/>
      <c r="D912" s="135"/>
      <c r="E912" s="89"/>
      <c r="F912" s="90"/>
      <c r="G912" s="136"/>
    </row>
    <row r="913" spans="3:7" ht="15.75" customHeight="1" x14ac:dyDescent="0.3">
      <c r="C913" s="134"/>
      <c r="D913" s="135"/>
      <c r="E913" s="89"/>
      <c r="F913" s="90"/>
      <c r="G913" s="136"/>
    </row>
    <row r="914" spans="3:7" ht="15.75" customHeight="1" x14ac:dyDescent="0.3">
      <c r="C914" s="134"/>
      <c r="D914" s="135"/>
      <c r="E914" s="89"/>
      <c r="F914" s="90"/>
      <c r="G914" s="136"/>
    </row>
    <row r="915" spans="3:7" ht="15.75" customHeight="1" x14ac:dyDescent="0.3">
      <c r="C915" s="134"/>
      <c r="D915" s="135"/>
      <c r="E915" s="89"/>
      <c r="F915" s="90"/>
      <c r="G915" s="136"/>
    </row>
    <row r="916" spans="3:7" ht="15.75" customHeight="1" x14ac:dyDescent="0.3">
      <c r="C916" s="134"/>
      <c r="D916" s="135"/>
      <c r="E916" s="89"/>
      <c r="F916" s="90"/>
      <c r="G916" s="136"/>
    </row>
    <row r="917" spans="3:7" ht="15.75" customHeight="1" x14ac:dyDescent="0.3">
      <c r="C917" s="134"/>
      <c r="D917" s="135"/>
      <c r="E917" s="89"/>
      <c r="F917" s="90"/>
      <c r="G917" s="136"/>
    </row>
    <row r="918" spans="3:7" ht="15.75" customHeight="1" x14ac:dyDescent="0.3">
      <c r="C918" s="134"/>
      <c r="D918" s="135"/>
      <c r="E918" s="89"/>
      <c r="F918" s="90"/>
      <c r="G918" s="136"/>
    </row>
    <row r="919" spans="3:7" ht="15.75" customHeight="1" x14ac:dyDescent="0.3">
      <c r="C919" s="134"/>
      <c r="D919" s="135"/>
      <c r="E919" s="89"/>
      <c r="F919" s="90"/>
      <c r="G919" s="136"/>
    </row>
    <row r="920" spans="3:7" ht="15.75" customHeight="1" x14ac:dyDescent="0.3">
      <c r="C920" s="134"/>
      <c r="D920" s="135"/>
      <c r="E920" s="89"/>
      <c r="F920" s="90"/>
      <c r="G920" s="136"/>
    </row>
    <row r="921" spans="3:7" ht="15.75" customHeight="1" x14ac:dyDescent="0.3">
      <c r="C921" s="134"/>
      <c r="D921" s="135"/>
      <c r="E921" s="89"/>
      <c r="F921" s="90"/>
      <c r="G921" s="136"/>
    </row>
    <row r="922" spans="3:7" ht="15.75" customHeight="1" x14ac:dyDescent="0.3">
      <c r="C922" s="134"/>
      <c r="D922" s="135"/>
      <c r="E922" s="89"/>
      <c r="F922" s="90"/>
      <c r="G922" s="136"/>
    </row>
    <row r="923" spans="3:7" ht="15.75" customHeight="1" x14ac:dyDescent="0.3">
      <c r="C923" s="134"/>
      <c r="D923" s="135"/>
      <c r="E923" s="89"/>
      <c r="F923" s="90"/>
      <c r="G923" s="136"/>
    </row>
    <row r="924" spans="3:7" ht="15.75" customHeight="1" x14ac:dyDescent="0.3">
      <c r="C924" s="134"/>
      <c r="D924" s="135"/>
      <c r="E924" s="89"/>
      <c r="F924" s="90"/>
      <c r="G924" s="136"/>
    </row>
    <row r="925" spans="3:7" ht="15.75" customHeight="1" x14ac:dyDescent="0.3">
      <c r="C925" s="134"/>
      <c r="D925" s="135"/>
      <c r="E925" s="89"/>
      <c r="F925" s="90"/>
      <c r="G925" s="136"/>
    </row>
    <row r="926" spans="3:7" ht="15.75" customHeight="1" x14ac:dyDescent="0.3">
      <c r="C926" s="134"/>
      <c r="D926" s="135"/>
      <c r="E926" s="89"/>
      <c r="F926" s="90"/>
      <c r="G926" s="136"/>
    </row>
    <row r="927" spans="3:7" ht="15.75" customHeight="1" x14ac:dyDescent="0.3">
      <c r="C927" s="134"/>
      <c r="D927" s="135"/>
      <c r="E927" s="89"/>
      <c r="F927" s="90"/>
      <c r="G927" s="136"/>
    </row>
    <row r="928" spans="3:7" ht="15.75" customHeight="1" x14ac:dyDescent="0.3">
      <c r="C928" s="134"/>
      <c r="D928" s="135"/>
      <c r="E928" s="89"/>
      <c r="F928" s="90"/>
      <c r="G928" s="136"/>
    </row>
    <row r="929" spans="3:7" ht="15.75" customHeight="1" x14ac:dyDescent="0.3">
      <c r="C929" s="134"/>
      <c r="D929" s="135"/>
      <c r="E929" s="89"/>
      <c r="F929" s="90"/>
      <c r="G929" s="136"/>
    </row>
    <row r="930" spans="3:7" ht="15.75" customHeight="1" x14ac:dyDescent="0.3">
      <c r="C930" s="134"/>
      <c r="D930" s="135"/>
      <c r="E930" s="89"/>
      <c r="F930" s="90"/>
      <c r="G930" s="136"/>
    </row>
    <row r="931" spans="3:7" ht="15.75" customHeight="1" x14ac:dyDescent="0.3">
      <c r="C931" s="134"/>
      <c r="D931" s="135"/>
      <c r="E931" s="89"/>
      <c r="F931" s="90"/>
      <c r="G931" s="136"/>
    </row>
    <row r="932" spans="3:7" ht="15.75" customHeight="1" x14ac:dyDescent="0.3">
      <c r="C932" s="134"/>
      <c r="D932" s="135"/>
      <c r="E932" s="89"/>
      <c r="F932" s="90"/>
      <c r="G932" s="136"/>
    </row>
    <row r="933" spans="3:7" ht="15.75" customHeight="1" x14ac:dyDescent="0.3">
      <c r="C933" s="134"/>
      <c r="D933" s="135"/>
      <c r="E933" s="89"/>
      <c r="F933" s="90"/>
      <c r="G933" s="136"/>
    </row>
    <row r="934" spans="3:7" ht="15.75" customHeight="1" x14ac:dyDescent="0.3">
      <c r="C934" s="134"/>
      <c r="D934" s="135"/>
      <c r="E934" s="89"/>
      <c r="F934" s="90"/>
      <c r="G934" s="136"/>
    </row>
    <row r="935" spans="3:7" ht="15.75" customHeight="1" x14ac:dyDescent="0.3">
      <c r="C935" s="134"/>
      <c r="D935" s="135"/>
      <c r="E935" s="89"/>
      <c r="F935" s="90"/>
      <c r="G935" s="136"/>
    </row>
    <row r="936" spans="3:7" ht="15.75" customHeight="1" x14ac:dyDescent="0.3">
      <c r="C936" s="134"/>
      <c r="D936" s="135"/>
      <c r="E936" s="89"/>
      <c r="F936" s="90"/>
      <c r="G936" s="136"/>
    </row>
    <row r="937" spans="3:7" ht="15.75" customHeight="1" x14ac:dyDescent="0.3">
      <c r="C937" s="134"/>
      <c r="D937" s="135"/>
      <c r="E937" s="89"/>
      <c r="F937" s="90"/>
      <c r="G937" s="136"/>
    </row>
    <row r="938" spans="3:7" ht="15.75" customHeight="1" x14ac:dyDescent="0.3">
      <c r="C938" s="134"/>
      <c r="D938" s="135"/>
      <c r="E938" s="89"/>
      <c r="F938" s="90"/>
      <c r="G938" s="136"/>
    </row>
    <row r="939" spans="3:7" ht="15.75" customHeight="1" x14ac:dyDescent="0.3">
      <c r="C939" s="134"/>
      <c r="D939" s="135"/>
      <c r="E939" s="89"/>
      <c r="F939" s="90"/>
      <c r="G939" s="136"/>
    </row>
    <row r="940" spans="3:7" ht="15.75" customHeight="1" x14ac:dyDescent="0.3">
      <c r="C940" s="134"/>
      <c r="D940" s="135"/>
      <c r="E940" s="89"/>
      <c r="F940" s="90"/>
      <c r="G940" s="136"/>
    </row>
    <row r="941" spans="3:7" ht="15.75" customHeight="1" x14ac:dyDescent="0.3">
      <c r="C941" s="134"/>
      <c r="D941" s="135"/>
      <c r="E941" s="89"/>
      <c r="F941" s="90"/>
      <c r="G941" s="136"/>
    </row>
    <row r="942" spans="3:7" ht="15.75" customHeight="1" x14ac:dyDescent="0.3">
      <c r="C942" s="134"/>
      <c r="D942" s="135"/>
      <c r="E942" s="89"/>
      <c r="F942" s="90"/>
      <c r="G942" s="136"/>
    </row>
    <row r="943" spans="3:7" ht="15.75" customHeight="1" x14ac:dyDescent="0.3">
      <c r="C943" s="134"/>
      <c r="D943" s="135"/>
      <c r="E943" s="89"/>
      <c r="F943" s="90"/>
      <c r="G943" s="136"/>
    </row>
    <row r="944" spans="3:7" ht="15.75" customHeight="1" x14ac:dyDescent="0.3">
      <c r="C944" s="134"/>
      <c r="D944" s="135"/>
      <c r="E944" s="89"/>
      <c r="F944" s="90"/>
      <c r="G944" s="136"/>
    </row>
    <row r="945" spans="3:7" ht="15.75" customHeight="1" x14ac:dyDescent="0.3">
      <c r="C945" s="134"/>
      <c r="D945" s="135"/>
      <c r="E945" s="89"/>
      <c r="F945" s="90"/>
      <c r="G945" s="136"/>
    </row>
    <row r="946" spans="3:7" ht="15.75" customHeight="1" x14ac:dyDescent="0.3">
      <c r="C946" s="134"/>
      <c r="D946" s="135"/>
      <c r="E946" s="89"/>
      <c r="F946" s="90"/>
      <c r="G946" s="136"/>
    </row>
    <row r="947" spans="3:7" ht="15.75" customHeight="1" x14ac:dyDescent="0.3">
      <c r="C947" s="134"/>
      <c r="D947" s="135"/>
      <c r="E947" s="89"/>
      <c r="F947" s="90"/>
      <c r="G947" s="136"/>
    </row>
    <row r="948" spans="3:7" ht="15.75" customHeight="1" x14ac:dyDescent="0.3">
      <c r="C948" s="134"/>
      <c r="D948" s="135"/>
      <c r="E948" s="89"/>
      <c r="F948" s="90"/>
      <c r="G948" s="136"/>
    </row>
    <row r="949" spans="3:7" ht="15.75" customHeight="1" x14ac:dyDescent="0.3">
      <c r="C949" s="134"/>
      <c r="D949" s="135"/>
      <c r="E949" s="89"/>
      <c r="F949" s="90"/>
      <c r="G949" s="136"/>
    </row>
    <row r="950" spans="3:7" ht="15.75" customHeight="1" x14ac:dyDescent="0.3">
      <c r="C950" s="134"/>
      <c r="D950" s="135"/>
      <c r="E950" s="89"/>
      <c r="F950" s="90"/>
      <c r="G950" s="136"/>
    </row>
    <row r="951" spans="3:7" ht="15.75" customHeight="1" x14ac:dyDescent="0.3">
      <c r="C951" s="134"/>
      <c r="D951" s="135"/>
      <c r="E951" s="89"/>
      <c r="F951" s="90"/>
      <c r="G951" s="136"/>
    </row>
    <row r="952" spans="3:7" ht="15.75" customHeight="1" x14ac:dyDescent="0.3">
      <c r="C952" s="134"/>
      <c r="D952" s="135"/>
      <c r="E952" s="89"/>
      <c r="F952" s="90"/>
      <c r="G952" s="136"/>
    </row>
    <row r="953" spans="3:7" ht="15.75" customHeight="1" x14ac:dyDescent="0.3">
      <c r="C953" s="134"/>
      <c r="D953" s="135"/>
      <c r="E953" s="89"/>
      <c r="F953" s="90"/>
      <c r="G953" s="136"/>
    </row>
    <row r="954" spans="3:7" ht="15.75" customHeight="1" x14ac:dyDescent="0.3">
      <c r="C954" s="134"/>
      <c r="D954" s="135"/>
      <c r="E954" s="89"/>
      <c r="F954" s="90"/>
      <c r="G954" s="136"/>
    </row>
    <row r="955" spans="3:7" ht="15.75" customHeight="1" x14ac:dyDescent="0.3">
      <c r="C955" s="134"/>
      <c r="D955" s="135"/>
      <c r="E955" s="89"/>
      <c r="F955" s="90"/>
      <c r="G955" s="136"/>
    </row>
    <row r="956" spans="3:7" ht="15.75" customHeight="1" x14ac:dyDescent="0.3">
      <c r="C956" s="134"/>
      <c r="D956" s="135"/>
      <c r="E956" s="89"/>
      <c r="F956" s="90"/>
      <c r="G956" s="136"/>
    </row>
    <row r="957" spans="3:7" ht="15.75" customHeight="1" x14ac:dyDescent="0.3">
      <c r="C957" s="134"/>
      <c r="D957" s="135"/>
      <c r="E957" s="89"/>
      <c r="F957" s="90"/>
      <c r="G957" s="136"/>
    </row>
    <row r="958" spans="3:7" ht="15.75" customHeight="1" x14ac:dyDescent="0.3">
      <c r="C958" s="134"/>
      <c r="D958" s="135"/>
      <c r="E958" s="89"/>
      <c r="F958" s="90"/>
      <c r="G958" s="136"/>
    </row>
    <row r="959" spans="3:7" ht="15.75" customHeight="1" x14ac:dyDescent="0.3">
      <c r="C959" s="134"/>
      <c r="D959" s="135"/>
      <c r="E959" s="89"/>
      <c r="F959" s="90"/>
      <c r="G959" s="136"/>
    </row>
    <row r="960" spans="3:7" ht="15.75" customHeight="1" x14ac:dyDescent="0.3">
      <c r="C960" s="134"/>
      <c r="D960" s="135"/>
      <c r="E960" s="89"/>
      <c r="F960" s="90"/>
      <c r="G960" s="136"/>
    </row>
    <row r="961" spans="3:7" ht="15.75" customHeight="1" x14ac:dyDescent="0.3">
      <c r="C961" s="134"/>
      <c r="D961" s="135"/>
      <c r="E961" s="89"/>
      <c r="F961" s="90"/>
      <c r="G961" s="136"/>
    </row>
    <row r="962" spans="3:7" ht="15.75" customHeight="1" x14ac:dyDescent="0.3">
      <c r="C962" s="134"/>
      <c r="D962" s="135"/>
      <c r="E962" s="89"/>
      <c r="F962" s="90"/>
      <c r="G962" s="136"/>
    </row>
    <row r="963" spans="3:7" ht="15.75" customHeight="1" x14ac:dyDescent="0.3">
      <c r="C963" s="134"/>
      <c r="D963" s="135"/>
      <c r="E963" s="89"/>
      <c r="F963" s="90"/>
      <c r="G963" s="136"/>
    </row>
    <row r="964" spans="3:7" ht="15.75" customHeight="1" x14ac:dyDescent="0.3">
      <c r="C964" s="134"/>
      <c r="D964" s="135"/>
      <c r="E964" s="89"/>
      <c r="F964" s="90"/>
      <c r="G964" s="136"/>
    </row>
    <row r="965" spans="3:7" ht="15.75" customHeight="1" x14ac:dyDescent="0.3">
      <c r="C965" s="134"/>
      <c r="D965" s="135"/>
      <c r="E965" s="89"/>
      <c r="F965" s="90"/>
      <c r="G965" s="136"/>
    </row>
    <row r="966" spans="3:7" ht="15.75" customHeight="1" x14ac:dyDescent="0.3">
      <c r="C966" s="134"/>
      <c r="D966" s="135"/>
      <c r="E966" s="89"/>
      <c r="F966" s="90"/>
      <c r="G966" s="136"/>
    </row>
    <row r="967" spans="3:7" ht="15.75" customHeight="1" x14ac:dyDescent="0.3">
      <c r="C967" s="134"/>
      <c r="D967" s="135"/>
      <c r="E967" s="89"/>
      <c r="F967" s="90"/>
      <c r="G967" s="136"/>
    </row>
    <row r="968" spans="3:7" ht="15.75" customHeight="1" x14ac:dyDescent="0.3">
      <c r="C968" s="134"/>
      <c r="D968" s="135"/>
      <c r="E968" s="89"/>
      <c r="F968" s="90"/>
      <c r="G968" s="136"/>
    </row>
    <row r="969" spans="3:7" ht="15.75" customHeight="1" x14ac:dyDescent="0.3">
      <c r="C969" s="134"/>
      <c r="D969" s="135"/>
      <c r="E969" s="89"/>
      <c r="F969" s="90"/>
      <c r="G969" s="136"/>
    </row>
    <row r="970" spans="3:7" ht="15.75" customHeight="1" x14ac:dyDescent="0.3">
      <c r="C970" s="134"/>
      <c r="D970" s="135"/>
      <c r="E970" s="89"/>
      <c r="F970" s="90"/>
      <c r="G970" s="136"/>
    </row>
    <row r="971" spans="3:7" ht="15.75" customHeight="1" x14ac:dyDescent="0.3">
      <c r="C971" s="134"/>
      <c r="D971" s="135"/>
      <c r="E971" s="89"/>
      <c r="F971" s="90"/>
      <c r="G971" s="136"/>
    </row>
    <row r="972" spans="3:7" ht="15.75" customHeight="1" x14ac:dyDescent="0.3">
      <c r="C972" s="134"/>
      <c r="D972" s="135"/>
      <c r="E972" s="89"/>
      <c r="F972" s="90"/>
      <c r="G972" s="136"/>
    </row>
    <row r="973" spans="3:7" ht="15.75" customHeight="1" x14ac:dyDescent="0.3">
      <c r="C973" s="134"/>
      <c r="D973" s="135"/>
      <c r="E973" s="89"/>
      <c r="F973" s="90"/>
      <c r="G973" s="136"/>
    </row>
    <row r="974" spans="3:7" ht="15.75" customHeight="1" x14ac:dyDescent="0.3">
      <c r="C974" s="134"/>
      <c r="D974" s="135"/>
      <c r="E974" s="89"/>
      <c r="F974" s="90"/>
      <c r="G974" s="136"/>
    </row>
    <row r="975" spans="3:7" ht="15.75" customHeight="1" x14ac:dyDescent="0.3">
      <c r="C975" s="134"/>
      <c r="D975" s="135"/>
      <c r="E975" s="89"/>
      <c r="F975" s="90"/>
      <c r="G975" s="136"/>
    </row>
    <row r="976" spans="3:7" ht="15.75" customHeight="1" x14ac:dyDescent="0.3">
      <c r="C976" s="134"/>
      <c r="D976" s="135"/>
      <c r="E976" s="89"/>
      <c r="F976" s="90"/>
      <c r="G976" s="136"/>
    </row>
    <row r="977" spans="3:7" ht="15.75" customHeight="1" x14ac:dyDescent="0.3">
      <c r="C977" s="134"/>
      <c r="D977" s="135"/>
      <c r="E977" s="89"/>
      <c r="F977" s="90"/>
      <c r="G977" s="136"/>
    </row>
    <row r="978" spans="3:7" ht="15.75" customHeight="1" x14ac:dyDescent="0.3">
      <c r="C978" s="134"/>
      <c r="D978" s="135"/>
      <c r="E978" s="89"/>
      <c r="F978" s="90"/>
      <c r="G978" s="136"/>
    </row>
    <row r="979" spans="3:7" ht="15.75" customHeight="1" x14ac:dyDescent="0.3">
      <c r="C979" s="134"/>
      <c r="D979" s="135"/>
      <c r="E979" s="89"/>
      <c r="F979" s="90"/>
      <c r="G979" s="136"/>
    </row>
    <row r="980" spans="3:7" ht="15.75" customHeight="1" x14ac:dyDescent="0.3">
      <c r="C980" s="134"/>
      <c r="D980" s="135"/>
      <c r="E980" s="89"/>
      <c r="F980" s="90"/>
      <c r="G980" s="136"/>
    </row>
    <row r="981" spans="3:7" ht="15.75" customHeight="1" x14ac:dyDescent="0.3">
      <c r="C981" s="134"/>
      <c r="D981" s="135"/>
      <c r="E981" s="89"/>
      <c r="F981" s="90"/>
      <c r="G981" s="136"/>
    </row>
    <row r="982" spans="3:7" ht="15.75" customHeight="1" x14ac:dyDescent="0.3">
      <c r="C982" s="134"/>
      <c r="D982" s="135"/>
      <c r="E982" s="89"/>
      <c r="F982" s="90"/>
      <c r="G982" s="136"/>
    </row>
    <row r="983" spans="3:7" ht="15.75" customHeight="1" x14ac:dyDescent="0.3">
      <c r="C983" s="134"/>
      <c r="D983" s="135"/>
      <c r="E983" s="89"/>
      <c r="F983" s="90"/>
      <c r="G983" s="136"/>
    </row>
    <row r="984" spans="3:7" ht="15.75" customHeight="1" x14ac:dyDescent="0.3">
      <c r="C984" s="134"/>
      <c r="D984" s="135"/>
      <c r="E984" s="89"/>
      <c r="F984" s="90"/>
      <c r="G984" s="136"/>
    </row>
    <row r="985" spans="3:7" ht="15.75" customHeight="1" x14ac:dyDescent="0.3">
      <c r="C985" s="134"/>
      <c r="D985" s="135"/>
      <c r="E985" s="89"/>
      <c r="F985" s="90"/>
      <c r="G985" s="136"/>
    </row>
    <row r="986" spans="3:7" ht="15.75" customHeight="1" x14ac:dyDescent="0.3">
      <c r="C986" s="134"/>
      <c r="D986" s="135"/>
      <c r="E986" s="89"/>
      <c r="F986" s="90"/>
      <c r="G986" s="136"/>
    </row>
    <row r="987" spans="3:7" ht="15.75" customHeight="1" x14ac:dyDescent="0.3">
      <c r="C987" s="134"/>
      <c r="D987" s="135"/>
      <c r="E987" s="89"/>
      <c r="F987" s="90"/>
      <c r="G987" s="136"/>
    </row>
    <row r="988" spans="3:7" ht="15.75" customHeight="1" x14ac:dyDescent="0.3">
      <c r="C988" s="134"/>
      <c r="D988" s="135"/>
      <c r="E988" s="89"/>
      <c r="F988" s="90"/>
      <c r="G988" s="136"/>
    </row>
    <row r="989" spans="3:7" ht="15.75" customHeight="1" x14ac:dyDescent="0.3">
      <c r="C989" s="134"/>
      <c r="D989" s="135"/>
      <c r="E989" s="89"/>
      <c r="F989" s="90"/>
      <c r="G989" s="136"/>
    </row>
    <row r="990" spans="3:7" ht="15.75" customHeight="1" x14ac:dyDescent="0.3">
      <c r="C990" s="134"/>
      <c r="D990" s="135"/>
      <c r="E990" s="89"/>
      <c r="F990" s="90"/>
      <c r="G990" s="136"/>
    </row>
    <row r="991" spans="3:7" ht="15.75" customHeight="1" x14ac:dyDescent="0.3">
      <c r="C991" s="134"/>
      <c r="D991" s="135"/>
      <c r="E991" s="89"/>
      <c r="F991" s="90"/>
      <c r="G991" s="136"/>
    </row>
    <row r="992" spans="3:7" ht="15.75" customHeight="1" x14ac:dyDescent="0.3">
      <c r="C992" s="134"/>
      <c r="D992" s="135"/>
      <c r="E992" s="89"/>
      <c r="F992" s="90"/>
      <c r="G992" s="136"/>
    </row>
    <row r="993" spans="3:7" ht="15.75" customHeight="1" x14ac:dyDescent="0.3">
      <c r="C993" s="134"/>
      <c r="D993" s="135"/>
      <c r="E993" s="89"/>
      <c r="F993" s="90"/>
      <c r="G993" s="136"/>
    </row>
    <row r="994" spans="3:7" ht="15.75" customHeight="1" x14ac:dyDescent="0.3">
      <c r="C994" s="134"/>
      <c r="D994" s="135"/>
      <c r="E994" s="89"/>
      <c r="F994" s="90"/>
      <c r="G994" s="136"/>
    </row>
    <row r="995" spans="3:7" ht="15.75" customHeight="1" x14ac:dyDescent="0.3">
      <c r="C995" s="134"/>
      <c r="D995" s="135"/>
      <c r="E995" s="89"/>
      <c r="F995" s="90"/>
      <c r="G995" s="136"/>
    </row>
    <row r="996" spans="3:7" ht="15.75" customHeight="1" x14ac:dyDescent="0.3">
      <c r="C996" s="134"/>
      <c r="D996" s="135"/>
      <c r="E996" s="89"/>
      <c r="F996" s="90"/>
      <c r="G996" s="136"/>
    </row>
    <row r="997" spans="3:7" ht="15.75" customHeight="1" x14ac:dyDescent="0.3">
      <c r="C997" s="134"/>
      <c r="D997" s="135"/>
      <c r="E997" s="89"/>
      <c r="F997" s="90"/>
      <c r="G997" s="136"/>
    </row>
    <row r="998" spans="3:7" ht="15.75" customHeight="1" x14ac:dyDescent="0.3">
      <c r="C998" s="134"/>
      <c r="D998" s="135"/>
      <c r="E998" s="89"/>
      <c r="F998" s="90"/>
      <c r="G998" s="136"/>
    </row>
    <row r="999" spans="3:7" ht="15.75" customHeight="1" x14ac:dyDescent="0.3">
      <c r="C999" s="134"/>
      <c r="D999" s="135"/>
      <c r="E999" s="89"/>
      <c r="F999" s="90"/>
      <c r="G999" s="136"/>
    </row>
    <row r="1000" spans="3:7" ht="15.75" customHeight="1" x14ac:dyDescent="0.3">
      <c r="C1000" s="134"/>
      <c r="D1000" s="135"/>
      <c r="E1000" s="89"/>
      <c r="F1000" s="90"/>
      <c r="G1000" s="136"/>
    </row>
    <row r="1001" spans="3:7" ht="15.75" customHeight="1" x14ac:dyDescent="0.3">
      <c r="C1001" s="134"/>
      <c r="D1001" s="135"/>
      <c r="E1001" s="89"/>
      <c r="F1001" s="90"/>
      <c r="G1001" s="136"/>
    </row>
    <row r="1002" spans="3:7" ht="15.75" customHeight="1" x14ac:dyDescent="0.3">
      <c r="C1002" s="134"/>
      <c r="D1002" s="135"/>
      <c r="E1002" s="89"/>
      <c r="F1002" s="90"/>
      <c r="G1002" s="136"/>
    </row>
    <row r="1003" spans="3:7" ht="15.75" customHeight="1" x14ac:dyDescent="0.3">
      <c r="C1003" s="134"/>
      <c r="D1003" s="135"/>
      <c r="E1003" s="89"/>
      <c r="F1003" s="90"/>
      <c r="G1003" s="136"/>
    </row>
    <row r="1004" spans="3:7" ht="15.75" customHeight="1" x14ac:dyDescent="0.3">
      <c r="C1004" s="134"/>
      <c r="D1004" s="135"/>
      <c r="E1004" s="89"/>
      <c r="F1004" s="90"/>
      <c r="G1004" s="136"/>
    </row>
    <row r="1005" spans="3:7" ht="15.75" customHeight="1" x14ac:dyDescent="0.3">
      <c r="C1005" s="134"/>
      <c r="D1005" s="135"/>
      <c r="E1005" s="89"/>
      <c r="F1005" s="90"/>
      <c r="G1005" s="136"/>
    </row>
    <row r="1006" spans="3:7" ht="15.75" customHeight="1" x14ac:dyDescent="0.3">
      <c r="C1006" s="134"/>
      <c r="D1006" s="135"/>
      <c r="E1006" s="89"/>
      <c r="F1006" s="90"/>
      <c r="G1006" s="136"/>
    </row>
    <row r="1007" spans="3:7" ht="15.75" customHeight="1" x14ac:dyDescent="0.3">
      <c r="C1007" s="134"/>
      <c r="D1007" s="135"/>
      <c r="E1007" s="89"/>
      <c r="F1007" s="90"/>
      <c r="G1007" s="136"/>
    </row>
    <row r="1008" spans="3:7" ht="15.75" customHeight="1" x14ac:dyDescent="0.3">
      <c r="C1008" s="134"/>
      <c r="D1008" s="135"/>
      <c r="E1008" s="89"/>
      <c r="F1008" s="90"/>
      <c r="G1008" s="136"/>
    </row>
    <row r="1009" spans="3:7" ht="15.75" customHeight="1" x14ac:dyDescent="0.3">
      <c r="C1009" s="134"/>
      <c r="D1009" s="135"/>
      <c r="E1009" s="89"/>
      <c r="F1009" s="90"/>
      <c r="G1009" s="136"/>
    </row>
    <row r="1010" spans="3:7" ht="15.75" customHeight="1" x14ac:dyDescent="0.3">
      <c r="C1010" s="134"/>
      <c r="D1010" s="135"/>
      <c r="E1010" s="89"/>
      <c r="F1010" s="90"/>
      <c r="G1010" s="136"/>
    </row>
    <row r="1011" spans="3:7" ht="15.75" customHeight="1" x14ac:dyDescent="0.3">
      <c r="C1011" s="134"/>
      <c r="D1011" s="135"/>
      <c r="E1011" s="89"/>
      <c r="F1011" s="90"/>
      <c r="G1011" s="136"/>
    </row>
    <row r="1012" spans="3:7" ht="15.75" customHeight="1" x14ac:dyDescent="0.3">
      <c r="C1012" s="134"/>
      <c r="D1012" s="135"/>
      <c r="E1012" s="89"/>
      <c r="F1012" s="90"/>
      <c r="G1012" s="136"/>
    </row>
    <row r="1013" spans="3:7" ht="15.75" customHeight="1" x14ac:dyDescent="0.3">
      <c r="C1013" s="134"/>
      <c r="D1013" s="135"/>
      <c r="E1013" s="89"/>
      <c r="F1013" s="90"/>
      <c r="G1013" s="136"/>
    </row>
    <row r="1014" spans="3:7" ht="15.75" customHeight="1" x14ac:dyDescent="0.3">
      <c r="C1014" s="134"/>
      <c r="D1014" s="135"/>
      <c r="E1014" s="89"/>
      <c r="F1014" s="90"/>
      <c r="G1014" s="136"/>
    </row>
    <row r="1015" spans="3:7" ht="15.75" customHeight="1" x14ac:dyDescent="0.3">
      <c r="C1015" s="134"/>
      <c r="D1015" s="135"/>
      <c r="E1015" s="89"/>
      <c r="F1015" s="90"/>
      <c r="G1015" s="136"/>
    </row>
    <row r="1016" spans="3:7" ht="15.75" customHeight="1" x14ac:dyDescent="0.3">
      <c r="C1016" s="134"/>
      <c r="D1016" s="135"/>
      <c r="E1016" s="89"/>
      <c r="F1016" s="90"/>
      <c r="G1016" s="136"/>
    </row>
    <row r="1017" spans="3:7" ht="15.75" customHeight="1" x14ac:dyDescent="0.3">
      <c r="C1017" s="134"/>
      <c r="D1017" s="135"/>
      <c r="E1017" s="89"/>
      <c r="F1017" s="90"/>
      <c r="G1017" s="136"/>
    </row>
    <row r="1018" spans="3:7" ht="15.75" customHeight="1" x14ac:dyDescent="0.3">
      <c r="C1018" s="134"/>
      <c r="D1018" s="135"/>
      <c r="E1018" s="89"/>
      <c r="F1018" s="90"/>
      <c r="G1018" s="136"/>
    </row>
    <row r="1019" spans="3:7" ht="15.75" customHeight="1" x14ac:dyDescent="0.3">
      <c r="C1019" s="134"/>
      <c r="D1019" s="135"/>
      <c r="E1019" s="89"/>
      <c r="F1019" s="90"/>
      <c r="G1019" s="136"/>
    </row>
    <row r="1020" spans="3:7" ht="15.75" customHeight="1" x14ac:dyDescent="0.3">
      <c r="C1020" s="134"/>
      <c r="D1020" s="135"/>
      <c r="E1020" s="89"/>
      <c r="F1020" s="90"/>
      <c r="G1020" s="136"/>
    </row>
    <row r="1021" spans="3:7" ht="15.75" customHeight="1" x14ac:dyDescent="0.3">
      <c r="C1021" s="134"/>
      <c r="D1021" s="135"/>
      <c r="E1021" s="89"/>
      <c r="F1021" s="90"/>
      <c r="G1021" s="136"/>
    </row>
    <row r="1022" spans="3:7" ht="15.75" customHeight="1" x14ac:dyDescent="0.3">
      <c r="C1022" s="134"/>
      <c r="D1022" s="135"/>
      <c r="E1022" s="89"/>
      <c r="F1022" s="90"/>
      <c r="G1022" s="136"/>
    </row>
    <row r="1023" spans="3:7" ht="15.75" customHeight="1" x14ac:dyDescent="0.3">
      <c r="C1023" s="134"/>
      <c r="D1023" s="135"/>
      <c r="E1023" s="89"/>
      <c r="F1023" s="90"/>
      <c r="G1023" s="136"/>
    </row>
    <row r="1024" spans="3:7" ht="15.75" customHeight="1" x14ac:dyDescent="0.3">
      <c r="C1024" s="134"/>
      <c r="D1024" s="135"/>
      <c r="E1024" s="89"/>
      <c r="F1024" s="90"/>
      <c r="G1024" s="136"/>
    </row>
    <row r="1025" spans="3:7" ht="15.75" customHeight="1" x14ac:dyDescent="0.3">
      <c r="C1025" s="134"/>
      <c r="D1025" s="135"/>
      <c r="E1025" s="89"/>
      <c r="F1025" s="90"/>
      <c r="G1025" s="136"/>
    </row>
    <row r="1026" spans="3:7" ht="15.75" customHeight="1" x14ac:dyDescent="0.3">
      <c r="C1026" s="134"/>
      <c r="D1026" s="135"/>
      <c r="E1026" s="89"/>
      <c r="F1026" s="90"/>
      <c r="G1026" s="136"/>
    </row>
    <row r="1027" spans="3:7" ht="15.75" customHeight="1" x14ac:dyDescent="0.3">
      <c r="C1027" s="134"/>
      <c r="D1027" s="135"/>
      <c r="E1027" s="89"/>
      <c r="F1027" s="90"/>
      <c r="G1027" s="136"/>
    </row>
    <row r="1028" spans="3:7" ht="15.75" customHeight="1" x14ac:dyDescent="0.3">
      <c r="C1028" s="134"/>
      <c r="D1028" s="135"/>
      <c r="E1028" s="89"/>
      <c r="F1028" s="90"/>
      <c r="G1028" s="136"/>
    </row>
    <row r="1029" spans="3:7" ht="15.75" customHeight="1" x14ac:dyDescent="0.3">
      <c r="C1029" s="134"/>
      <c r="D1029" s="135"/>
      <c r="E1029" s="89"/>
      <c r="F1029" s="90"/>
      <c r="G1029" s="136"/>
    </row>
    <row r="1030" spans="3:7" ht="15.75" customHeight="1" x14ac:dyDescent="0.3">
      <c r="C1030" s="134"/>
      <c r="D1030" s="135"/>
      <c r="E1030" s="89"/>
      <c r="F1030" s="90"/>
      <c r="G1030" s="136"/>
    </row>
    <row r="1031" spans="3:7" ht="15.75" customHeight="1" x14ac:dyDescent="0.3">
      <c r="C1031" s="134"/>
      <c r="D1031" s="135"/>
      <c r="E1031" s="89"/>
      <c r="F1031" s="90"/>
      <c r="G1031" s="136"/>
    </row>
    <row r="1032" spans="3:7" ht="15.75" customHeight="1" x14ac:dyDescent="0.3">
      <c r="C1032" s="134"/>
      <c r="D1032" s="135"/>
      <c r="E1032" s="89"/>
      <c r="F1032" s="90"/>
      <c r="G1032" s="136"/>
    </row>
    <row r="1033" spans="3:7" ht="15.75" customHeight="1" x14ac:dyDescent="0.3">
      <c r="C1033" s="134"/>
      <c r="D1033" s="135"/>
      <c r="E1033" s="89"/>
      <c r="F1033" s="90"/>
      <c r="G1033" s="136"/>
    </row>
    <row r="1034" spans="3:7" ht="15.75" customHeight="1" x14ac:dyDescent="0.3">
      <c r="C1034" s="134"/>
      <c r="D1034" s="135"/>
      <c r="E1034" s="89"/>
      <c r="F1034" s="90"/>
      <c r="G1034" s="136"/>
    </row>
    <row r="1035" spans="3:7" ht="15.75" customHeight="1" x14ac:dyDescent="0.3">
      <c r="C1035" s="134"/>
      <c r="D1035" s="135"/>
      <c r="E1035" s="89"/>
      <c r="F1035" s="90"/>
      <c r="G1035" s="136"/>
    </row>
    <row r="1036" spans="3:7" ht="15.75" customHeight="1" x14ac:dyDescent="0.3">
      <c r="C1036" s="134"/>
      <c r="D1036" s="135"/>
      <c r="E1036" s="89"/>
      <c r="F1036" s="90"/>
      <c r="G1036" s="136"/>
    </row>
    <row r="1037" spans="3:7" ht="15.75" customHeight="1" x14ac:dyDescent="0.3">
      <c r="C1037" s="134"/>
      <c r="D1037" s="135"/>
      <c r="E1037" s="89"/>
      <c r="F1037" s="90"/>
      <c r="G1037" s="136"/>
    </row>
    <row r="1038" spans="3:7" ht="15.75" customHeight="1" x14ac:dyDescent="0.3">
      <c r="C1038" s="134"/>
      <c r="D1038" s="135"/>
      <c r="E1038" s="89"/>
      <c r="F1038" s="90"/>
      <c r="G1038" s="136"/>
    </row>
    <row r="1039" spans="3:7" ht="15.75" customHeight="1" x14ac:dyDescent="0.3">
      <c r="C1039" s="134"/>
      <c r="D1039" s="135"/>
      <c r="E1039" s="89"/>
      <c r="F1039" s="90"/>
      <c r="G1039" s="136"/>
    </row>
    <row r="1040" spans="3:7" ht="15.75" customHeight="1" x14ac:dyDescent="0.3">
      <c r="C1040" s="134"/>
      <c r="D1040" s="135"/>
      <c r="E1040" s="89"/>
      <c r="F1040" s="90"/>
      <c r="G1040" s="136"/>
    </row>
    <row r="1041" spans="3:7" ht="15.75" customHeight="1" x14ac:dyDescent="0.3">
      <c r="C1041" s="134"/>
      <c r="D1041" s="135"/>
      <c r="E1041" s="89"/>
      <c r="F1041" s="90"/>
      <c r="G1041" s="136"/>
    </row>
    <row r="1042" spans="3:7" ht="15.75" customHeight="1" x14ac:dyDescent="0.3">
      <c r="C1042" s="134"/>
      <c r="D1042" s="135"/>
      <c r="E1042" s="89"/>
      <c r="F1042" s="90"/>
      <c r="G1042" s="136"/>
    </row>
    <row r="1043" spans="3:7" ht="15.75" customHeight="1" x14ac:dyDescent="0.3">
      <c r="C1043" s="134"/>
      <c r="D1043" s="135"/>
      <c r="E1043" s="89"/>
      <c r="F1043" s="90"/>
      <c r="G1043" s="136"/>
    </row>
    <row r="1044" spans="3:7" ht="15.75" customHeight="1" x14ac:dyDescent="0.3">
      <c r="C1044" s="134"/>
      <c r="D1044" s="135"/>
      <c r="E1044" s="89"/>
      <c r="F1044" s="90"/>
      <c r="G1044" s="136"/>
    </row>
    <row r="1045" spans="3:7" ht="15.75" customHeight="1" x14ac:dyDescent="0.3">
      <c r="C1045" s="134"/>
      <c r="D1045" s="135"/>
      <c r="E1045" s="89"/>
      <c r="F1045" s="90"/>
      <c r="G1045" s="136"/>
    </row>
    <row r="1046" spans="3:7" ht="15.75" customHeight="1" x14ac:dyDescent="0.3">
      <c r="C1046" s="134"/>
      <c r="D1046" s="135"/>
      <c r="E1046" s="89"/>
      <c r="F1046" s="90"/>
      <c r="G1046" s="136"/>
    </row>
    <row r="1047" spans="3:7" ht="15.75" customHeight="1" x14ac:dyDescent="0.3">
      <c r="C1047" s="134"/>
      <c r="D1047" s="135"/>
      <c r="E1047" s="89"/>
      <c r="F1047" s="90"/>
      <c r="G1047" s="136"/>
    </row>
    <row r="1048" spans="3:7" ht="15.75" customHeight="1" x14ac:dyDescent="0.3">
      <c r="C1048" s="134"/>
      <c r="D1048" s="135"/>
      <c r="E1048" s="89"/>
      <c r="F1048" s="90"/>
      <c r="G1048" s="136"/>
    </row>
    <row r="1049" spans="3:7" ht="15.75" customHeight="1" x14ac:dyDescent="0.3">
      <c r="C1049" s="134"/>
      <c r="D1049" s="135"/>
      <c r="E1049" s="89"/>
      <c r="F1049" s="90"/>
      <c r="G1049" s="136"/>
    </row>
    <row r="1050" spans="3:7" ht="15.75" customHeight="1" x14ac:dyDescent="0.3">
      <c r="C1050" s="134"/>
      <c r="D1050" s="135"/>
      <c r="E1050" s="89"/>
      <c r="F1050" s="90"/>
      <c r="G1050" s="136"/>
    </row>
    <row r="1051" spans="3:7" ht="15.75" customHeight="1" x14ac:dyDescent="0.3">
      <c r="C1051" s="134"/>
      <c r="D1051" s="135"/>
      <c r="E1051" s="89"/>
      <c r="F1051" s="90"/>
      <c r="G1051" s="136"/>
    </row>
    <row r="1052" spans="3:7" ht="15.75" customHeight="1" x14ac:dyDescent="0.3">
      <c r="C1052" s="134"/>
      <c r="D1052" s="135"/>
      <c r="E1052" s="89"/>
      <c r="F1052" s="90"/>
      <c r="G1052" s="136"/>
    </row>
    <row r="1053" spans="3:7" ht="15.75" customHeight="1" x14ac:dyDescent="0.3">
      <c r="C1053" s="134"/>
      <c r="D1053" s="135"/>
      <c r="E1053" s="89"/>
      <c r="F1053" s="90"/>
      <c r="G1053" s="136"/>
    </row>
    <row r="1054" spans="3:7" ht="15.75" customHeight="1" x14ac:dyDescent="0.3">
      <c r="C1054" s="134"/>
      <c r="D1054" s="135"/>
      <c r="E1054" s="89"/>
      <c r="F1054" s="90"/>
      <c r="G1054" s="136"/>
    </row>
    <row r="1055" spans="3:7" ht="15.75" customHeight="1" x14ac:dyDescent="0.3">
      <c r="C1055" s="134"/>
      <c r="D1055" s="135"/>
      <c r="E1055" s="89"/>
      <c r="F1055" s="90"/>
      <c r="G1055" s="136"/>
    </row>
    <row r="1056" spans="3:7" ht="15.75" customHeight="1" x14ac:dyDescent="0.3">
      <c r="C1056" s="134"/>
      <c r="D1056" s="135"/>
      <c r="E1056" s="89"/>
      <c r="F1056" s="90"/>
      <c r="G1056" s="136"/>
    </row>
    <row r="1057" spans="3:7" ht="15.75" customHeight="1" x14ac:dyDescent="0.3">
      <c r="C1057" s="134"/>
      <c r="D1057" s="135"/>
      <c r="E1057" s="89"/>
      <c r="F1057" s="90"/>
      <c r="G1057" s="136"/>
    </row>
    <row r="1058" spans="3:7" ht="15.75" customHeight="1" x14ac:dyDescent="0.3">
      <c r="C1058" s="134"/>
      <c r="D1058" s="135"/>
      <c r="E1058" s="89"/>
      <c r="F1058" s="90"/>
      <c r="G1058" s="136"/>
    </row>
    <row r="1059" spans="3:7" ht="15.75" customHeight="1" x14ac:dyDescent="0.3">
      <c r="C1059" s="134"/>
      <c r="D1059" s="135"/>
      <c r="E1059" s="89"/>
      <c r="F1059" s="90"/>
      <c r="G1059" s="136"/>
    </row>
    <row r="1060" spans="3:7" ht="15.75" customHeight="1" x14ac:dyDescent="0.3">
      <c r="C1060" s="134"/>
      <c r="D1060" s="135"/>
      <c r="E1060" s="89"/>
      <c r="F1060" s="90"/>
      <c r="G1060" s="136"/>
    </row>
    <row r="1061" spans="3:7" ht="15.75" customHeight="1" x14ac:dyDescent="0.3">
      <c r="C1061" s="134"/>
      <c r="D1061" s="135"/>
      <c r="E1061" s="89"/>
      <c r="F1061" s="90"/>
      <c r="G1061" s="136"/>
    </row>
    <row r="1062" spans="3:7" ht="15.75" customHeight="1" x14ac:dyDescent="0.3">
      <c r="C1062" s="134"/>
      <c r="D1062" s="135"/>
      <c r="E1062" s="89"/>
      <c r="F1062" s="90"/>
      <c r="G1062" s="136"/>
    </row>
    <row r="1063" spans="3:7" ht="15.75" customHeight="1" x14ac:dyDescent="0.3">
      <c r="C1063" s="134"/>
      <c r="D1063" s="135"/>
      <c r="E1063" s="89"/>
      <c r="F1063" s="90"/>
      <c r="G1063" s="136"/>
    </row>
    <row r="1064" spans="3:7" ht="15.75" customHeight="1" x14ac:dyDescent="0.3">
      <c r="C1064" s="134"/>
      <c r="D1064" s="135"/>
      <c r="E1064" s="89"/>
      <c r="F1064" s="90"/>
      <c r="G1064" s="136"/>
    </row>
    <row r="1065" spans="3:7" ht="15.75" customHeight="1" x14ac:dyDescent="0.3">
      <c r="C1065" s="134"/>
      <c r="D1065" s="135"/>
      <c r="E1065" s="89"/>
      <c r="F1065" s="90"/>
      <c r="G1065" s="136"/>
    </row>
    <row r="1066" spans="3:7" ht="15.75" customHeight="1" x14ac:dyDescent="0.3">
      <c r="C1066" s="134"/>
      <c r="D1066" s="135"/>
      <c r="E1066" s="89"/>
      <c r="F1066" s="90"/>
      <c r="G1066" s="136"/>
    </row>
    <row r="1067" spans="3:7" ht="15.75" customHeight="1" x14ac:dyDescent="0.3">
      <c r="C1067" s="134"/>
      <c r="D1067" s="135"/>
      <c r="E1067" s="89"/>
      <c r="F1067" s="90"/>
      <c r="G1067" s="136"/>
    </row>
    <row r="1068" spans="3:7" ht="15.75" customHeight="1" x14ac:dyDescent="0.3">
      <c r="C1068" s="134"/>
      <c r="D1068" s="135"/>
      <c r="E1068" s="89"/>
      <c r="F1068" s="90"/>
      <c r="G1068" s="136"/>
    </row>
    <row r="1069" spans="3:7" ht="15.75" customHeight="1" x14ac:dyDescent="0.3">
      <c r="C1069" s="134"/>
      <c r="D1069" s="135"/>
      <c r="E1069" s="89"/>
      <c r="F1069" s="90"/>
      <c r="G1069" s="136"/>
    </row>
    <row r="1070" spans="3:7" ht="15.75" customHeight="1" x14ac:dyDescent="0.3">
      <c r="C1070" s="134"/>
      <c r="D1070" s="135"/>
      <c r="E1070" s="89"/>
      <c r="F1070" s="90"/>
      <c r="G1070" s="136"/>
    </row>
    <row r="1071" spans="3:7" ht="15.75" customHeight="1" x14ac:dyDescent="0.3">
      <c r="C1071" s="134"/>
      <c r="D1071" s="135"/>
      <c r="E1071" s="89"/>
      <c r="F1071" s="90"/>
      <c r="G1071" s="136"/>
    </row>
    <row r="1072" spans="3:7" ht="15.75" customHeight="1" x14ac:dyDescent="0.3">
      <c r="C1072" s="134"/>
      <c r="D1072" s="135"/>
      <c r="E1072" s="89"/>
      <c r="F1072" s="90"/>
      <c r="G1072" s="136"/>
    </row>
    <row r="1073" spans="3:7" ht="15.75" customHeight="1" x14ac:dyDescent="0.3">
      <c r="C1073" s="134"/>
      <c r="D1073" s="135"/>
      <c r="E1073" s="89"/>
      <c r="F1073" s="90"/>
      <c r="G1073" s="136"/>
    </row>
    <row r="1074" spans="3:7" ht="15.75" customHeight="1" x14ac:dyDescent="0.3">
      <c r="C1074" s="134"/>
      <c r="D1074" s="135"/>
      <c r="E1074" s="89"/>
      <c r="F1074" s="90"/>
      <c r="G1074" s="136"/>
    </row>
    <row r="1075" spans="3:7" ht="15.75" customHeight="1" x14ac:dyDescent="0.3">
      <c r="C1075" s="134"/>
      <c r="D1075" s="135"/>
      <c r="E1075" s="89"/>
      <c r="F1075" s="90"/>
      <c r="G1075" s="136"/>
    </row>
    <row r="1076" spans="3:7" ht="15.75" customHeight="1" x14ac:dyDescent="0.3">
      <c r="C1076" s="134"/>
      <c r="D1076" s="135"/>
      <c r="E1076" s="89"/>
      <c r="F1076" s="90"/>
      <c r="G1076" s="136"/>
    </row>
    <row r="1077" spans="3:7" ht="15.75" customHeight="1" x14ac:dyDescent="0.3">
      <c r="C1077" s="134"/>
      <c r="D1077" s="135"/>
      <c r="E1077" s="89"/>
      <c r="F1077" s="90"/>
      <c r="G1077" s="136"/>
    </row>
    <row r="1078" spans="3:7" ht="15.75" customHeight="1" x14ac:dyDescent="0.3">
      <c r="C1078" s="134"/>
      <c r="D1078" s="135"/>
      <c r="E1078" s="89"/>
      <c r="F1078" s="90"/>
      <c r="G1078" s="136"/>
    </row>
    <row r="1079" spans="3:7" ht="15.75" customHeight="1" x14ac:dyDescent="0.3">
      <c r="C1079" s="134"/>
      <c r="D1079" s="135"/>
      <c r="E1079" s="89"/>
      <c r="F1079" s="90"/>
      <c r="G1079" s="136"/>
    </row>
    <row r="1080" spans="3:7" ht="15.75" customHeight="1" x14ac:dyDescent="0.3">
      <c r="C1080" s="134"/>
      <c r="D1080" s="135"/>
      <c r="E1080" s="89"/>
      <c r="F1080" s="90"/>
      <c r="G1080" s="136"/>
    </row>
    <row r="1081" spans="3:7" ht="15.75" customHeight="1" x14ac:dyDescent="0.3">
      <c r="C1081" s="134"/>
      <c r="D1081" s="135"/>
      <c r="E1081" s="89"/>
      <c r="F1081" s="90"/>
      <c r="G1081" s="136"/>
    </row>
    <row r="1082" spans="3:7" ht="15.75" customHeight="1" x14ac:dyDescent="0.3">
      <c r="C1082" s="134"/>
      <c r="D1082" s="135"/>
      <c r="E1082" s="89"/>
      <c r="F1082" s="90"/>
      <c r="G1082" s="136"/>
    </row>
    <row r="1083" spans="3:7" ht="15.75" customHeight="1" x14ac:dyDescent="0.3">
      <c r="C1083" s="134"/>
      <c r="D1083" s="135"/>
      <c r="E1083" s="89"/>
      <c r="F1083" s="90"/>
      <c r="G1083" s="136"/>
    </row>
    <row r="1084" spans="3:7" ht="15.75" customHeight="1" x14ac:dyDescent="0.3">
      <c r="C1084" s="134"/>
      <c r="D1084" s="135"/>
      <c r="E1084" s="89"/>
      <c r="F1084" s="90"/>
      <c r="G1084" s="136"/>
    </row>
  </sheetData>
  <dataValidations count="2">
    <dataValidation type="list" allowBlank="1" showErrorMessage="1" sqref="B5:B7 B9:B63 B65:B101 B103:B169 B175:B176 B178:B229 B231:B269 B271:B343 B349:B350 B352:B402 B404:B440 B442:B502">
      <formula1>"Capítulo,Partida,Mano de obra,Maquinaria,Material,Otros"</formula1>
    </dataValidation>
    <dataValidation type="list" allowBlank="1" showErrorMessage="1" sqref="B8 B64 B102 B177 B230 B270 B351 B403 B441">
      <formula1>"Capítulo,Partida,Mano de obra,Maquinaria,Material,Otros,ubcapitolo,Subcapítulo"</formula1>
    </dataValidation>
  </dataValidations>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7"/>
  <sheetViews>
    <sheetView tabSelected="1" workbookViewId="0">
      <selection activeCell="G17" sqref="G17"/>
    </sheetView>
  </sheetViews>
  <sheetFormatPr baseColWidth="10" defaultRowHeight="14.4" x14ac:dyDescent="0.3"/>
  <cols>
    <col min="2" max="2" width="11.6640625" bestFit="1" customWidth="1"/>
    <col min="3" max="3" width="10.6640625" bestFit="1" customWidth="1"/>
    <col min="4" max="4" width="9.6640625" bestFit="1" customWidth="1"/>
    <col min="5" max="5" width="11.6640625" bestFit="1" customWidth="1"/>
    <col min="6" max="6" width="12.5546875" bestFit="1" customWidth="1"/>
    <col min="7" max="7" width="11.6640625" bestFit="1" customWidth="1"/>
  </cols>
  <sheetData>
    <row r="1" spans="1:7" x14ac:dyDescent="0.3">
      <c r="A1" s="153"/>
      <c r="B1" s="154"/>
      <c r="C1" s="155">
        <v>0.09</v>
      </c>
      <c r="D1" s="155">
        <v>0.06</v>
      </c>
      <c r="E1" s="155"/>
      <c r="F1" s="155">
        <v>0.21</v>
      </c>
      <c r="G1" s="154"/>
    </row>
    <row r="2" spans="1:7" x14ac:dyDescent="0.3">
      <c r="A2" s="153"/>
      <c r="B2" s="154" t="s">
        <v>14</v>
      </c>
      <c r="C2" s="154" t="s">
        <v>292</v>
      </c>
      <c r="D2" s="154" t="s">
        <v>293</v>
      </c>
      <c r="E2" s="154" t="s">
        <v>12</v>
      </c>
      <c r="F2" s="154" t="s">
        <v>295</v>
      </c>
      <c r="G2" s="156" t="s">
        <v>294</v>
      </c>
    </row>
    <row r="3" spans="1:7" x14ac:dyDescent="0.3">
      <c r="A3" s="157" t="s">
        <v>289</v>
      </c>
      <c r="B3" s="158">
        <f>'VALORES 2'!M6</f>
        <v>57647.1732523385</v>
      </c>
      <c r="C3" s="159">
        <f>B3*C$1</f>
        <v>5188.2455927104647</v>
      </c>
      <c r="D3" s="159">
        <f>B3*D$1</f>
        <v>3458.83039514031</v>
      </c>
      <c r="E3" s="159">
        <f>B3+C3+D3</f>
        <v>66294.249240189281</v>
      </c>
      <c r="F3" s="159">
        <f>(B3+C3)*F$1</f>
        <v>13195.437957460283</v>
      </c>
      <c r="G3" s="158">
        <f>B3+C3+D3+F3</f>
        <v>79489.68719764956</v>
      </c>
    </row>
    <row r="4" spans="1:7" x14ac:dyDescent="0.3">
      <c r="A4" s="157" t="s">
        <v>290</v>
      </c>
      <c r="B4" s="158">
        <f>'VALORES 2'!M175</f>
        <v>59960.459245571423</v>
      </c>
      <c r="C4" s="159">
        <f t="shared" ref="C4:C5" si="0">B4*C$1</f>
        <v>5396.4413321014281</v>
      </c>
      <c r="D4" s="159">
        <f t="shared" ref="D4:D5" si="1">B4*D$1</f>
        <v>3597.6275547342852</v>
      </c>
      <c r="E4" s="159">
        <f t="shared" ref="E4:E5" si="2">B4+C4+D4</f>
        <v>68954.52813240714</v>
      </c>
      <c r="F4" s="159">
        <f t="shared" ref="F4:F5" si="3">(B4+C4)*F$1</f>
        <v>13724.949121311298</v>
      </c>
      <c r="G4" s="158">
        <f>B4+C4+D4+F4</f>
        <v>82679.477253718433</v>
      </c>
    </row>
    <row r="5" spans="1:7" x14ac:dyDescent="0.3">
      <c r="A5" s="157" t="s">
        <v>291</v>
      </c>
      <c r="B5" s="158">
        <f>'VALORES 2'!M349</f>
        <v>30723.446544915969</v>
      </c>
      <c r="C5" s="159">
        <f t="shared" si="0"/>
        <v>2765.110189042437</v>
      </c>
      <c r="D5" s="159">
        <f t="shared" si="1"/>
        <v>1843.4067926949581</v>
      </c>
      <c r="E5" s="159">
        <f t="shared" si="2"/>
        <v>35331.963526653366</v>
      </c>
      <c r="F5" s="159">
        <f t="shared" si="3"/>
        <v>7032.5969141312653</v>
      </c>
      <c r="G5" s="158">
        <f t="shared" ref="G5" si="4">B5+C5+D5+F5</f>
        <v>42364.560440784633</v>
      </c>
    </row>
    <row r="6" spans="1:7" x14ac:dyDescent="0.3">
      <c r="A6" s="153"/>
      <c r="B6" s="153"/>
      <c r="C6" s="153"/>
      <c r="D6" s="153"/>
      <c r="E6" s="153"/>
      <c r="F6" s="153"/>
      <c r="G6" s="153"/>
    </row>
    <row r="7" spans="1:7" x14ac:dyDescent="0.3">
      <c r="A7" s="153"/>
      <c r="B7" s="160">
        <f>SUM(B3:B5)</f>
        <v>148331.07904282588</v>
      </c>
      <c r="C7" s="161">
        <f>SUM(C3:C5)</f>
        <v>13349.797113854329</v>
      </c>
      <c r="D7" s="161">
        <f>SUM(D3:D5)</f>
        <v>8899.8647425695526</v>
      </c>
      <c r="E7" s="161">
        <f>SUM(E3:E5)</f>
        <v>170580.74089924979</v>
      </c>
      <c r="F7" s="161">
        <f>SUM(F3:F5)</f>
        <v>33952.983992902846</v>
      </c>
      <c r="G7" s="160">
        <f>SUM(G3:G5)</f>
        <v>204533.72489215262</v>
      </c>
    </row>
  </sheetData>
  <pageMargins left="0.7" right="0.7" top="0.75" bottom="0.75" header="0.3" footer="0.3"/>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2</vt:i4>
      </vt:variant>
    </vt:vector>
  </HeadingPairs>
  <TitlesOfParts>
    <vt:vector size="2" baseType="lpstr">
      <vt:lpstr>VALORES 2</vt:lpstr>
      <vt:lpstr>RESUMEN PRESUPUESTO Y %</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julio</dc:creator>
  <cp:lastModifiedBy>Borja</cp:lastModifiedBy>
  <dcterms:created xsi:type="dcterms:W3CDTF">2023-05-08T09:08:33Z</dcterms:created>
  <dcterms:modified xsi:type="dcterms:W3CDTF">2026-08-25T15:47:53Z</dcterms:modified>
</cp:coreProperties>
</file>