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24226"/>
  <mc:AlternateContent xmlns:mc="http://schemas.openxmlformats.org/markup-compatibility/2006">
    <mc:Choice Requires="x15">
      <x15ac:absPath xmlns:x15ac="http://schemas.microsoft.com/office/spreadsheetml/2010/11/ac" url="P:\ARCHIVO\20_Acuerdos Marcos\OBRA CIVIL\04 A.M OBRA CIVIL 2026\Licitación\"/>
    </mc:Choice>
  </mc:AlternateContent>
  <xr:revisionPtr revIDLastSave="0" documentId="13_ncr:1_{F97B5986-B6E2-4A66-B735-D031D7DC6107}" xr6:coauthVersionLast="47" xr6:coauthVersionMax="47" xr10:uidLastSave="{00000000-0000-0000-0000-000000000000}"/>
  <bookViews>
    <workbookView xWindow="-120" yWindow="-120" windowWidth="29040" windowHeight="15720" xr2:uid="{596FD16B-AA8D-4763-9427-8CDB34AA95BF}"/>
  </bookViews>
  <sheets>
    <sheet name="ANEXO 4 CONTRATISTA" sheetId="1" r:id="rId1"/>
  </sheets>
  <externalReferences>
    <externalReference r:id="rId2"/>
  </externalReferences>
  <definedNames>
    <definedName name="_xlnm.Print_Area" localSheetId="0">'ANEXO 4 CONTRATISTA'!$B$1:$H$154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5" i="1" l="1"/>
  <c r="G145" i="1"/>
  <c r="F145" i="1"/>
  <c r="D145" i="1"/>
  <c r="C145" i="1"/>
  <c r="B145" i="1"/>
  <c r="G144" i="1"/>
  <c r="F144" i="1"/>
  <c r="H144" i="1" s="1"/>
  <c r="D144" i="1"/>
  <c r="C144" i="1"/>
  <c r="B144" i="1"/>
  <c r="H143" i="1"/>
  <c r="G143" i="1"/>
  <c r="F143" i="1"/>
  <c r="D143" i="1"/>
  <c r="C143" i="1"/>
  <c r="B143" i="1"/>
  <c r="H142" i="1"/>
  <c r="G142" i="1"/>
  <c r="F142" i="1"/>
  <c r="D142" i="1"/>
  <c r="C142" i="1"/>
  <c r="B142" i="1"/>
  <c r="H141" i="1"/>
  <c r="G141" i="1"/>
  <c r="F141" i="1"/>
  <c r="D141" i="1"/>
  <c r="C141" i="1"/>
  <c r="B141" i="1"/>
  <c r="G140" i="1"/>
  <c r="F140" i="1"/>
  <c r="H140" i="1" s="1"/>
  <c r="D140" i="1"/>
  <c r="C140" i="1"/>
  <c r="B140" i="1"/>
  <c r="H139" i="1"/>
  <c r="G139" i="1"/>
  <c r="F139" i="1"/>
  <c r="D139" i="1"/>
  <c r="C139" i="1"/>
  <c r="B139" i="1"/>
  <c r="H138" i="1"/>
  <c r="G138" i="1"/>
  <c r="F138" i="1"/>
  <c r="D138" i="1"/>
  <c r="C138" i="1"/>
  <c r="B138" i="1"/>
  <c r="H137" i="1"/>
  <c r="G137" i="1"/>
  <c r="F137" i="1"/>
  <c r="D137" i="1"/>
  <c r="C137" i="1"/>
  <c r="B137" i="1"/>
  <c r="G136" i="1"/>
  <c r="F136" i="1"/>
  <c r="H136" i="1" s="1"/>
  <c r="D136" i="1"/>
  <c r="C136" i="1"/>
  <c r="B136" i="1"/>
  <c r="H135" i="1"/>
  <c r="G135" i="1"/>
  <c r="F135" i="1"/>
  <c r="D135" i="1"/>
  <c r="C135" i="1"/>
  <c r="B135" i="1"/>
  <c r="H134" i="1"/>
  <c r="G134" i="1"/>
  <c r="F134" i="1"/>
  <c r="D134" i="1"/>
  <c r="C134" i="1"/>
  <c r="B134" i="1"/>
  <c r="H133" i="1"/>
  <c r="G133" i="1"/>
  <c r="F133" i="1"/>
  <c r="D133" i="1"/>
  <c r="C133" i="1"/>
  <c r="B133" i="1"/>
  <c r="G132" i="1"/>
  <c r="F132" i="1"/>
  <c r="H132" i="1" s="1"/>
  <c r="D132" i="1"/>
  <c r="C132" i="1"/>
  <c r="B132" i="1"/>
  <c r="H131" i="1"/>
  <c r="G131" i="1"/>
  <c r="F131" i="1"/>
  <c r="D131" i="1"/>
  <c r="C131" i="1"/>
  <c r="B131" i="1"/>
  <c r="B130" i="1"/>
  <c r="G129" i="1"/>
  <c r="F129" i="1"/>
  <c r="H129" i="1" s="1"/>
  <c r="D129" i="1"/>
  <c r="C129" i="1"/>
  <c r="B129" i="1"/>
  <c r="H128" i="1"/>
  <c r="G128" i="1"/>
  <c r="F128" i="1"/>
  <c r="D128" i="1"/>
  <c r="C128" i="1"/>
  <c r="B128" i="1"/>
  <c r="G127" i="1"/>
  <c r="F127" i="1"/>
  <c r="H127" i="1" s="1"/>
  <c r="D127" i="1"/>
  <c r="C127" i="1"/>
  <c r="B127" i="1"/>
  <c r="H126" i="1"/>
  <c r="G126" i="1"/>
  <c r="F126" i="1"/>
  <c r="D126" i="1"/>
  <c r="C126" i="1"/>
  <c r="B126" i="1"/>
  <c r="G125" i="1"/>
  <c r="F125" i="1"/>
  <c r="H125" i="1" s="1"/>
  <c r="D125" i="1"/>
  <c r="C125" i="1"/>
  <c r="B125" i="1"/>
  <c r="H124" i="1"/>
  <c r="G124" i="1"/>
  <c r="F124" i="1"/>
  <c r="D124" i="1"/>
  <c r="C124" i="1"/>
  <c r="B124" i="1"/>
  <c r="G123" i="1"/>
  <c r="F123" i="1"/>
  <c r="H123" i="1" s="1"/>
  <c r="D123" i="1"/>
  <c r="C123" i="1"/>
  <c r="B123" i="1"/>
  <c r="G122" i="1"/>
  <c r="F122" i="1"/>
  <c r="H122" i="1" s="1"/>
  <c r="D122" i="1"/>
  <c r="C122" i="1"/>
  <c r="B122" i="1"/>
  <c r="G121" i="1"/>
  <c r="F121" i="1"/>
  <c r="H121" i="1" s="1"/>
  <c r="D121" i="1"/>
  <c r="C121" i="1"/>
  <c r="B121" i="1"/>
  <c r="H120" i="1"/>
  <c r="G120" i="1"/>
  <c r="F120" i="1"/>
  <c r="D120" i="1"/>
  <c r="C120" i="1"/>
  <c r="B120" i="1"/>
  <c r="G119" i="1"/>
  <c r="F119" i="1"/>
  <c r="H119" i="1" s="1"/>
  <c r="D119" i="1"/>
  <c r="C119" i="1"/>
  <c r="B119" i="1"/>
  <c r="G118" i="1"/>
  <c r="F118" i="1"/>
  <c r="H118" i="1" s="1"/>
  <c r="D118" i="1"/>
  <c r="C118" i="1"/>
  <c r="B118" i="1"/>
  <c r="G117" i="1"/>
  <c r="F117" i="1"/>
  <c r="H117" i="1" s="1"/>
  <c r="D117" i="1"/>
  <c r="C117" i="1"/>
  <c r="B117" i="1"/>
  <c r="H116" i="1"/>
  <c r="G116" i="1"/>
  <c r="F116" i="1"/>
  <c r="D116" i="1"/>
  <c r="C116" i="1"/>
  <c r="B116" i="1"/>
  <c r="G115" i="1"/>
  <c r="F115" i="1"/>
  <c r="H115" i="1" s="1"/>
  <c r="D115" i="1"/>
  <c r="C115" i="1"/>
  <c r="B115" i="1"/>
  <c r="B114" i="1"/>
  <c r="G113" i="1"/>
  <c r="F113" i="1"/>
  <c r="H113" i="1" s="1"/>
  <c r="D113" i="1"/>
  <c r="C113" i="1"/>
  <c r="B113" i="1"/>
  <c r="G112" i="1"/>
  <c r="F112" i="1"/>
  <c r="H112" i="1" s="1"/>
  <c r="D112" i="1"/>
  <c r="C112" i="1"/>
  <c r="B112" i="1"/>
  <c r="H111" i="1"/>
  <c r="G111" i="1"/>
  <c r="F111" i="1"/>
  <c r="D111" i="1"/>
  <c r="C111" i="1"/>
  <c r="B111" i="1"/>
  <c r="H110" i="1"/>
  <c r="G110" i="1"/>
  <c r="F110" i="1"/>
  <c r="D110" i="1"/>
  <c r="C110" i="1"/>
  <c r="B110" i="1"/>
  <c r="G109" i="1"/>
  <c r="F109" i="1"/>
  <c r="H109" i="1" s="1"/>
  <c r="D109" i="1"/>
  <c r="C109" i="1"/>
  <c r="B109" i="1"/>
  <c r="B108" i="1"/>
  <c r="H107" i="1"/>
  <c r="G107" i="1"/>
  <c r="F107" i="1"/>
  <c r="D107" i="1"/>
  <c r="C107" i="1"/>
  <c r="B107" i="1"/>
  <c r="G106" i="1"/>
  <c r="F106" i="1"/>
  <c r="H106" i="1" s="1"/>
  <c r="D106" i="1"/>
  <c r="C106" i="1"/>
  <c r="B106" i="1"/>
  <c r="H105" i="1"/>
  <c r="G105" i="1"/>
  <c r="F105" i="1"/>
  <c r="D105" i="1"/>
  <c r="C105" i="1"/>
  <c r="B105" i="1"/>
  <c r="G104" i="1"/>
  <c r="F104" i="1"/>
  <c r="H104" i="1" s="1"/>
  <c r="D104" i="1"/>
  <c r="C104" i="1"/>
  <c r="B104" i="1"/>
  <c r="H103" i="1"/>
  <c r="G103" i="1"/>
  <c r="F103" i="1"/>
  <c r="D103" i="1"/>
  <c r="C103" i="1"/>
  <c r="B103" i="1"/>
  <c r="G102" i="1"/>
  <c r="F102" i="1"/>
  <c r="H102" i="1" s="1"/>
  <c r="D102" i="1"/>
  <c r="C102" i="1"/>
  <c r="B102" i="1"/>
  <c r="H101" i="1"/>
  <c r="G101" i="1"/>
  <c r="F101" i="1"/>
  <c r="D101" i="1"/>
  <c r="C101" i="1"/>
  <c r="B101" i="1"/>
  <c r="G100" i="1"/>
  <c r="F100" i="1"/>
  <c r="H100" i="1" s="1"/>
  <c r="D100" i="1"/>
  <c r="C100" i="1"/>
  <c r="B100" i="1"/>
  <c r="H99" i="1"/>
  <c r="G99" i="1"/>
  <c r="F99" i="1"/>
  <c r="D99" i="1"/>
  <c r="C99" i="1"/>
  <c r="B99" i="1"/>
  <c r="G98" i="1"/>
  <c r="F98" i="1"/>
  <c r="H98" i="1" s="1"/>
  <c r="D98" i="1"/>
  <c r="C98" i="1"/>
  <c r="B98" i="1"/>
  <c r="H97" i="1"/>
  <c r="G97" i="1"/>
  <c r="F97" i="1"/>
  <c r="D97" i="1"/>
  <c r="C97" i="1"/>
  <c r="B97" i="1"/>
  <c r="G96" i="1"/>
  <c r="F96" i="1"/>
  <c r="H96" i="1" s="1"/>
  <c r="D96" i="1"/>
  <c r="C96" i="1"/>
  <c r="B96" i="1"/>
  <c r="H95" i="1"/>
  <c r="G95" i="1"/>
  <c r="F95" i="1"/>
  <c r="D95" i="1"/>
  <c r="C95" i="1"/>
  <c r="B95" i="1"/>
  <c r="G94" i="1"/>
  <c r="F94" i="1"/>
  <c r="H94" i="1" s="1"/>
  <c r="D94" i="1"/>
  <c r="C94" i="1"/>
  <c r="B94" i="1"/>
  <c r="H93" i="1"/>
  <c r="G93" i="1"/>
  <c r="F93" i="1"/>
  <c r="D93" i="1"/>
  <c r="C93" i="1"/>
  <c r="B93" i="1"/>
  <c r="G92" i="1"/>
  <c r="F92" i="1"/>
  <c r="H92" i="1" s="1"/>
  <c r="D92" i="1"/>
  <c r="C92" i="1"/>
  <c r="B92" i="1"/>
  <c r="H91" i="1"/>
  <c r="G91" i="1"/>
  <c r="F91" i="1"/>
  <c r="D91" i="1"/>
  <c r="C91" i="1"/>
  <c r="B91" i="1"/>
  <c r="H90" i="1"/>
  <c r="G90" i="1"/>
  <c r="F90" i="1"/>
  <c r="D90" i="1"/>
  <c r="C90" i="1"/>
  <c r="B90" i="1"/>
  <c r="H89" i="1"/>
  <c r="G89" i="1"/>
  <c r="F89" i="1"/>
  <c r="D89" i="1"/>
  <c r="C89" i="1"/>
  <c r="B89" i="1"/>
  <c r="G88" i="1"/>
  <c r="F88" i="1"/>
  <c r="H88" i="1" s="1"/>
  <c r="D88" i="1"/>
  <c r="C88" i="1"/>
  <c r="B88" i="1"/>
  <c r="H87" i="1"/>
  <c r="G87" i="1"/>
  <c r="F87" i="1"/>
  <c r="D87" i="1"/>
  <c r="C87" i="1"/>
  <c r="B87" i="1"/>
  <c r="H86" i="1"/>
  <c r="G86" i="1"/>
  <c r="F86" i="1"/>
  <c r="D86" i="1"/>
  <c r="C86" i="1"/>
  <c r="B86" i="1"/>
  <c r="H85" i="1"/>
  <c r="G85" i="1"/>
  <c r="F85" i="1"/>
  <c r="D85" i="1"/>
  <c r="C85" i="1"/>
  <c r="B85" i="1"/>
  <c r="G84" i="1"/>
  <c r="F84" i="1"/>
  <c r="H84" i="1" s="1"/>
  <c r="D84" i="1"/>
  <c r="C84" i="1"/>
  <c r="B84" i="1"/>
  <c r="H83" i="1"/>
  <c r="G83" i="1"/>
  <c r="F83" i="1"/>
  <c r="D83" i="1"/>
  <c r="C83" i="1"/>
  <c r="B83" i="1"/>
  <c r="H82" i="1"/>
  <c r="G82" i="1"/>
  <c r="F82" i="1"/>
  <c r="D82" i="1"/>
  <c r="C82" i="1"/>
  <c r="B82" i="1"/>
  <c r="H81" i="1"/>
  <c r="G81" i="1"/>
  <c r="F81" i="1"/>
  <c r="D81" i="1"/>
  <c r="C81" i="1"/>
  <c r="B81" i="1"/>
  <c r="G80" i="1"/>
  <c r="F80" i="1"/>
  <c r="H80" i="1" s="1"/>
  <c r="D80" i="1"/>
  <c r="C80" i="1"/>
  <c r="B80" i="1"/>
  <c r="G79" i="1"/>
  <c r="F79" i="1"/>
  <c r="H79" i="1" s="1"/>
  <c r="D79" i="1"/>
  <c r="C79" i="1"/>
  <c r="B79" i="1"/>
  <c r="H78" i="1"/>
  <c r="G78" i="1"/>
  <c r="F78" i="1"/>
  <c r="D78" i="1"/>
  <c r="C78" i="1"/>
  <c r="B78" i="1"/>
  <c r="H77" i="1"/>
  <c r="G77" i="1"/>
  <c r="F77" i="1"/>
  <c r="D77" i="1"/>
  <c r="C77" i="1"/>
  <c r="B77" i="1"/>
  <c r="G76" i="1"/>
  <c r="F76" i="1"/>
  <c r="H76" i="1" s="1"/>
  <c r="D76" i="1"/>
  <c r="C76" i="1"/>
  <c r="B76" i="1"/>
  <c r="G75" i="1"/>
  <c r="F75" i="1"/>
  <c r="H75" i="1" s="1"/>
  <c r="D75" i="1"/>
  <c r="C75" i="1"/>
  <c r="B75" i="1"/>
  <c r="H74" i="1"/>
  <c r="G74" i="1"/>
  <c r="F74" i="1"/>
  <c r="D74" i="1"/>
  <c r="C74" i="1"/>
  <c r="B74" i="1"/>
  <c r="H73" i="1"/>
  <c r="G73" i="1"/>
  <c r="F73" i="1"/>
  <c r="D73" i="1"/>
  <c r="C73" i="1"/>
  <c r="B73" i="1"/>
  <c r="G72" i="1"/>
  <c r="F72" i="1"/>
  <c r="H72" i="1" s="1"/>
  <c r="D72" i="1"/>
  <c r="C72" i="1"/>
  <c r="B72" i="1"/>
  <c r="G71" i="1"/>
  <c r="F71" i="1"/>
  <c r="H71" i="1" s="1"/>
  <c r="D71" i="1"/>
  <c r="C71" i="1"/>
  <c r="B71" i="1"/>
  <c r="B70" i="1"/>
  <c r="H69" i="1"/>
  <c r="G69" i="1"/>
  <c r="F69" i="1"/>
  <c r="D69" i="1"/>
  <c r="C69" i="1"/>
  <c r="B69" i="1"/>
  <c r="H68" i="1"/>
  <c r="G68" i="1"/>
  <c r="F68" i="1"/>
  <c r="D68" i="1"/>
  <c r="C68" i="1"/>
  <c r="B68" i="1"/>
  <c r="G67" i="1"/>
  <c r="F67" i="1"/>
  <c r="H67" i="1" s="1"/>
  <c r="D67" i="1"/>
  <c r="C67" i="1"/>
  <c r="B67" i="1"/>
  <c r="G66" i="1"/>
  <c r="F66" i="1"/>
  <c r="H66" i="1" s="1"/>
  <c r="D66" i="1"/>
  <c r="C66" i="1"/>
  <c r="B66" i="1"/>
  <c r="G65" i="1"/>
  <c r="F65" i="1"/>
  <c r="H65" i="1" s="1"/>
  <c r="D65" i="1"/>
  <c r="C65" i="1"/>
  <c r="B65" i="1"/>
  <c r="H64" i="1"/>
  <c r="G64" i="1"/>
  <c r="F64" i="1"/>
  <c r="D64" i="1"/>
  <c r="C64" i="1"/>
  <c r="B64" i="1"/>
  <c r="G63" i="1"/>
  <c r="F63" i="1"/>
  <c r="H63" i="1" s="1"/>
  <c r="D63" i="1"/>
  <c r="C63" i="1"/>
  <c r="B63" i="1"/>
  <c r="G62" i="1"/>
  <c r="F62" i="1"/>
  <c r="H62" i="1" s="1"/>
  <c r="D62" i="1"/>
  <c r="C62" i="1"/>
  <c r="B62" i="1"/>
  <c r="G61" i="1"/>
  <c r="F61" i="1"/>
  <c r="H61" i="1" s="1"/>
  <c r="D61" i="1"/>
  <c r="C61" i="1"/>
  <c r="B61" i="1"/>
  <c r="H60" i="1"/>
  <c r="G60" i="1"/>
  <c r="F60" i="1"/>
  <c r="D60" i="1"/>
  <c r="C60" i="1"/>
  <c r="B60" i="1"/>
  <c r="G59" i="1"/>
  <c r="F59" i="1"/>
  <c r="H59" i="1" s="1"/>
  <c r="D59" i="1"/>
  <c r="C59" i="1"/>
  <c r="B59" i="1"/>
  <c r="G58" i="1"/>
  <c r="F58" i="1"/>
  <c r="H58" i="1" s="1"/>
  <c r="D58" i="1"/>
  <c r="C58" i="1"/>
  <c r="B58" i="1"/>
  <c r="G57" i="1"/>
  <c r="F57" i="1"/>
  <c r="H57" i="1" s="1"/>
  <c r="D57" i="1"/>
  <c r="C57" i="1"/>
  <c r="B57" i="1"/>
  <c r="H56" i="1"/>
  <c r="G56" i="1"/>
  <c r="F56" i="1"/>
  <c r="D56" i="1"/>
  <c r="C56" i="1"/>
  <c r="B56" i="1"/>
  <c r="G55" i="1"/>
  <c r="F55" i="1"/>
  <c r="H55" i="1" s="1"/>
  <c r="D55" i="1"/>
  <c r="C55" i="1"/>
  <c r="B55" i="1"/>
  <c r="G54" i="1"/>
  <c r="F54" i="1"/>
  <c r="H54" i="1" s="1"/>
  <c r="D54" i="1"/>
  <c r="C54" i="1"/>
  <c r="B54" i="1"/>
  <c r="H53" i="1"/>
  <c r="G53" i="1"/>
  <c r="F53" i="1"/>
  <c r="D53" i="1"/>
  <c r="C53" i="1"/>
  <c r="B53" i="1"/>
  <c r="H52" i="1"/>
  <c r="G52" i="1"/>
  <c r="F52" i="1"/>
  <c r="D52" i="1"/>
  <c r="C52" i="1"/>
  <c r="B52" i="1"/>
  <c r="G51" i="1"/>
  <c r="F51" i="1"/>
  <c r="H51" i="1" s="1"/>
  <c r="D51" i="1"/>
  <c r="C51" i="1"/>
  <c r="B51" i="1"/>
  <c r="G50" i="1"/>
  <c r="F50" i="1"/>
  <c r="H50" i="1" s="1"/>
  <c r="D50" i="1"/>
  <c r="C50" i="1"/>
  <c r="B50" i="1"/>
  <c r="G49" i="1"/>
  <c r="F49" i="1"/>
  <c r="H49" i="1" s="1"/>
  <c r="D49" i="1"/>
  <c r="C49" i="1"/>
  <c r="B49" i="1"/>
  <c r="H47" i="1"/>
  <c r="G47" i="1"/>
  <c r="F47" i="1"/>
  <c r="D47" i="1"/>
  <c r="C47" i="1"/>
  <c r="B47" i="1"/>
  <c r="G46" i="1"/>
  <c r="F46" i="1"/>
  <c r="H46" i="1" s="1"/>
  <c r="D46" i="1"/>
  <c r="C46" i="1"/>
  <c r="B46" i="1"/>
  <c r="G45" i="1"/>
  <c r="F45" i="1"/>
  <c r="H45" i="1" s="1"/>
  <c r="D45" i="1"/>
  <c r="C45" i="1"/>
  <c r="B45" i="1"/>
  <c r="G44" i="1"/>
  <c r="F44" i="1"/>
  <c r="H44" i="1" s="1"/>
  <c r="D44" i="1"/>
  <c r="C44" i="1"/>
  <c r="B44" i="1"/>
  <c r="B43" i="1"/>
  <c r="H42" i="1"/>
  <c r="G42" i="1"/>
  <c r="F42" i="1"/>
  <c r="D42" i="1"/>
  <c r="C42" i="1"/>
  <c r="B42" i="1"/>
  <c r="H41" i="1"/>
  <c r="G41" i="1"/>
  <c r="F41" i="1"/>
  <c r="D41" i="1"/>
  <c r="C41" i="1"/>
  <c r="B41" i="1"/>
  <c r="G40" i="1"/>
  <c r="F40" i="1"/>
  <c r="H40" i="1" s="1"/>
  <c r="D40" i="1"/>
  <c r="C40" i="1"/>
  <c r="B40" i="1"/>
  <c r="G39" i="1"/>
  <c r="F39" i="1"/>
  <c r="H39" i="1" s="1"/>
  <c r="D39" i="1"/>
  <c r="C39" i="1"/>
  <c r="B39" i="1"/>
  <c r="H38" i="1"/>
  <c r="G38" i="1"/>
  <c r="F38" i="1"/>
  <c r="D38" i="1"/>
  <c r="C38" i="1"/>
  <c r="B38" i="1"/>
  <c r="H37" i="1"/>
  <c r="G37" i="1"/>
  <c r="F37" i="1"/>
  <c r="D37" i="1"/>
  <c r="C37" i="1"/>
  <c r="B37" i="1"/>
  <c r="G36" i="1"/>
  <c r="F36" i="1"/>
  <c r="H36" i="1" s="1"/>
  <c r="D36" i="1"/>
  <c r="C36" i="1"/>
  <c r="B36" i="1"/>
  <c r="B35" i="1"/>
  <c r="G34" i="1"/>
  <c r="F34" i="1"/>
  <c r="H34" i="1" s="1"/>
  <c r="D34" i="1"/>
  <c r="C34" i="1"/>
  <c r="B34" i="1"/>
  <c r="G33" i="1"/>
  <c r="F33" i="1"/>
  <c r="H33" i="1" s="1"/>
  <c r="D33" i="1"/>
  <c r="C33" i="1"/>
  <c r="B33" i="1"/>
  <c r="H32" i="1"/>
  <c r="G32" i="1"/>
  <c r="F32" i="1"/>
  <c r="D32" i="1"/>
  <c r="C32" i="1"/>
  <c r="B32" i="1"/>
  <c r="G31" i="1"/>
  <c r="F31" i="1"/>
  <c r="H31" i="1" s="1"/>
  <c r="D31" i="1"/>
  <c r="C31" i="1"/>
  <c r="B31" i="1"/>
  <c r="G30" i="1"/>
  <c r="F30" i="1"/>
  <c r="H30" i="1" s="1"/>
  <c r="D30" i="1"/>
  <c r="C30" i="1"/>
  <c r="B30" i="1"/>
  <c r="H29" i="1"/>
  <c r="G29" i="1"/>
  <c r="F29" i="1"/>
  <c r="D29" i="1"/>
  <c r="C29" i="1"/>
  <c r="B29" i="1"/>
  <c r="H28" i="1"/>
  <c r="G28" i="1"/>
  <c r="F28" i="1"/>
  <c r="D28" i="1"/>
  <c r="C28" i="1"/>
  <c r="B28" i="1"/>
  <c r="G27" i="1"/>
  <c r="F27" i="1"/>
  <c r="H27" i="1" s="1"/>
  <c r="D27" i="1"/>
  <c r="C27" i="1"/>
  <c r="B27" i="1"/>
  <c r="G26" i="1"/>
  <c r="F26" i="1"/>
  <c r="H26" i="1" s="1"/>
  <c r="D26" i="1"/>
  <c r="C26" i="1"/>
  <c r="B26" i="1"/>
  <c r="H25" i="1"/>
  <c r="G25" i="1"/>
  <c r="F25" i="1"/>
  <c r="D25" i="1"/>
  <c r="C25" i="1"/>
  <c r="B25" i="1"/>
  <c r="H24" i="1"/>
  <c r="G24" i="1"/>
  <c r="F24" i="1"/>
  <c r="D24" i="1"/>
  <c r="C24" i="1"/>
  <c r="B24" i="1"/>
  <c r="G23" i="1"/>
  <c r="F23" i="1"/>
  <c r="H23" i="1" s="1"/>
  <c r="D23" i="1"/>
  <c r="C23" i="1"/>
  <c r="B23" i="1"/>
  <c r="G22" i="1"/>
  <c r="F22" i="1"/>
  <c r="H22" i="1" s="1"/>
  <c r="D22" i="1"/>
  <c r="C22" i="1"/>
  <c r="B22" i="1"/>
  <c r="H21" i="1"/>
  <c r="G21" i="1"/>
  <c r="F21" i="1"/>
  <c r="D21" i="1"/>
  <c r="C21" i="1"/>
  <c r="B21" i="1"/>
  <c r="H20" i="1"/>
  <c r="G20" i="1"/>
  <c r="F20" i="1"/>
  <c r="D20" i="1"/>
  <c r="C20" i="1"/>
  <c r="B20" i="1"/>
  <c r="G19" i="1"/>
  <c r="F19" i="1"/>
  <c r="H19" i="1" s="1"/>
  <c r="D19" i="1"/>
  <c r="C19" i="1"/>
  <c r="B19" i="1"/>
  <c r="G18" i="1"/>
  <c r="F18" i="1"/>
  <c r="H18" i="1" s="1"/>
  <c r="D18" i="1"/>
  <c r="C18" i="1"/>
  <c r="B18" i="1"/>
  <c r="H17" i="1"/>
  <c r="G17" i="1"/>
  <c r="F17" i="1"/>
  <c r="D17" i="1"/>
  <c r="C17" i="1"/>
  <c r="B17" i="1"/>
  <c r="H16" i="1"/>
  <c r="G16" i="1"/>
  <c r="F16" i="1"/>
  <c r="D16" i="1"/>
  <c r="C16" i="1"/>
  <c r="B16" i="1"/>
  <c r="G15" i="1"/>
  <c r="F15" i="1"/>
  <c r="H15" i="1" s="1"/>
  <c r="D15" i="1"/>
  <c r="C15" i="1"/>
  <c r="B15" i="1"/>
  <c r="G14" i="1"/>
  <c r="F14" i="1"/>
  <c r="H14" i="1" s="1"/>
  <c r="D14" i="1"/>
  <c r="C14" i="1"/>
  <c r="B14" i="1"/>
  <c r="G13" i="1"/>
  <c r="F13" i="1"/>
  <c r="H13" i="1" s="1"/>
  <c r="D13" i="1"/>
  <c r="C13" i="1"/>
  <c r="B13" i="1"/>
  <c r="H12" i="1"/>
  <c r="G12" i="1"/>
  <c r="F12" i="1"/>
  <c r="D12" i="1"/>
  <c r="C12" i="1"/>
  <c r="B12" i="1"/>
  <c r="B11" i="1"/>
  <c r="H10" i="1"/>
  <c r="G10" i="1"/>
  <c r="F10" i="1"/>
  <c r="D10" i="1"/>
  <c r="C10" i="1"/>
  <c r="B10" i="1"/>
  <c r="G9" i="1"/>
  <c r="F9" i="1"/>
  <c r="H9" i="1" s="1"/>
  <c r="D9" i="1"/>
  <c r="C9" i="1"/>
  <c r="B9" i="1"/>
  <c r="H8" i="1"/>
  <c r="G8" i="1"/>
  <c r="F8" i="1"/>
  <c r="D8" i="1"/>
  <c r="C8" i="1"/>
  <c r="B8" i="1"/>
  <c r="H7" i="1"/>
  <c r="G7" i="1"/>
  <c r="F7" i="1"/>
  <c r="D7" i="1"/>
  <c r="C7" i="1"/>
  <c r="B7" i="1"/>
  <c r="H6" i="1"/>
  <c r="G6" i="1"/>
  <c r="F6" i="1"/>
  <c r="D6" i="1"/>
  <c r="C6" i="1"/>
  <c r="B6" i="1"/>
  <c r="B5" i="1"/>
  <c r="H148" i="1" l="1"/>
  <c r="H150" i="1" l="1"/>
  <c r="H149" i="1"/>
  <c r="H152" i="1" l="1"/>
  <c r="H154" i="1" s="1"/>
</calcChain>
</file>

<file path=xl/sharedStrings.xml><?xml version="1.0" encoding="utf-8"?>
<sst xmlns="http://schemas.openxmlformats.org/spreadsheetml/2006/main" count="13" uniqueCount="13">
  <si>
    <t>Documento complementario a la “Proposición económica del Acuerdo Marco para la ejecución de pequeñas obras, reparaciones y mantenimiento de la obra civil de la red de emisarios y estaciones de depuración de aguas residuales de Navarra (2026)”</t>
  </si>
  <si>
    <t>Nº</t>
  </si>
  <si>
    <t>CLASIFICACIÓN</t>
  </si>
  <si>
    <t>PRECIO MAXIMO LICITACIÓN</t>
  </si>
  <si>
    <t>PRECIO OFERTADO</t>
  </si>
  <si>
    <t>MEDICIÓN</t>
  </si>
  <si>
    <t>IMPORTE OFERTADO</t>
  </si>
  <si>
    <t>MAQUINARIA/TRANSPORTE</t>
  </si>
  <si>
    <t xml:space="preserve"> PRESUPUESTO EJECUCION MATERIAL</t>
  </si>
  <si>
    <t>GASTOS GENERALES, 10 %</t>
  </si>
  <si>
    <t>BENEFICIO INDUSTRIAL, 6 %</t>
  </si>
  <si>
    <t>PRESUPUESTO EJECUCION CONTRATA</t>
  </si>
  <si>
    <t>OFERTA ECONÓMICA (IVA NO INCLUIDO) (€/AÑO)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</si>
</sst>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2" x14ac:knownFonts="1">
    <font>
      <sz val="11"/>
      <color theme="1"/>
      <name val="Calibri"/>
      <family val="2"/>
      <scheme val="minor"/>
    </font>
    <font>
      <sz val="11"/>
      <color theme="1"/>
      <name val="Calibri"/>
      <family val="2"/>
      <scheme val="minor"/>
    </font>
    <font>
      <b/>
      <sz val="12"/>
      <color theme="1"/>
      <name val="Arial"/>
      <family val="2"/>
    </font>
    <font>
      <sz val="10"/>
      <color theme="1"/>
      <name val="Arial"/>
      <family val="2"/>
    </font>
    <font>
      <b/>
      <sz val="11"/>
      <name val="Arial"/>
      <family val="2"/>
    </font>
    <font>
      <b/>
      <sz val="10"/>
      <name val="Arial"/>
      <family val="2"/>
    </font>
    <font>
      <b/>
      <sz val="9"/>
      <name val="Arial"/>
      <family val="2"/>
    </font>
    <font>
      <sz val="11"/>
      <name val="Arial"/>
      <family val="2"/>
    </font>
    <font>
      <sz val="11"/>
      <color theme="1"/>
      <name val="Arial"/>
      <family val="2"/>
    </font>
    <font>
      <b/>
      <sz val="11"/>
      <color theme="1"/>
      <name val="Arial"/>
      <family val="2"/>
    </font>
    <font>
      <sz val="12"/>
      <color theme="1"/>
      <name val="Calibri"/>
      <family val="2"/>
      <scheme val="minor"/>
    </font>
    <font>
      <b/>
      <sz val="12"/>
      <color theme="1"/>
      <name val="Calibri"/>
      <family val="2"/>
      <scheme val="minor"/>
    </font>
  </fonts>
  <fills count="14">
    <fill>
      <patternFill patternType="none"/>
    </fill>
    <fill>
      <patternFill patternType="gray125"/>
    </fill>
    <fill>
      <patternFill patternType="solid">
        <fgColor theme="4" tint="0.39997558519241921"/>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3" tint="0.79998168889431442"/>
        <bgColor indexed="64"/>
      </patternFill>
    </fill>
    <fill>
      <patternFill patternType="solid">
        <fgColor rgb="FFEAEAEA"/>
        <bgColor indexed="64"/>
      </patternFill>
    </fill>
    <fill>
      <patternFill patternType="solid">
        <fgColor rgb="FFFFFFCC"/>
        <bgColor indexed="64"/>
      </patternFill>
    </fill>
    <fill>
      <patternFill patternType="solid">
        <fgColor theme="4" tint="0.59999389629810485"/>
        <bgColor indexed="64"/>
      </patternFill>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1" fillId="0" borderId="0" applyFont="0" applyFill="0" applyBorder="0" applyAlignment="0" applyProtection="0"/>
  </cellStyleXfs>
  <cellXfs count="75">
    <xf numFmtId="0" fontId="0" fillId="0" borderId="0" xfId="0"/>
    <xf numFmtId="164" fontId="3" fillId="4" borderId="2" xfId="0" applyNumberFormat="1" applyFont="1" applyFill="1" applyBorder="1" applyAlignment="1" applyProtection="1">
      <alignment horizontal="center" vertical="center"/>
      <protection locked="0"/>
    </xf>
    <xf numFmtId="0" fontId="0" fillId="0" borderId="0" xfId="0" applyProtection="1">
      <protection locked="0"/>
    </xf>
    <xf numFmtId="0" fontId="0" fillId="0" borderId="0" xfId="0" applyAlignment="1" applyProtection="1">
      <alignment horizontal="center" vertical="center"/>
      <protection locked="0"/>
    </xf>
    <xf numFmtId="0" fontId="3" fillId="0" borderId="0" xfId="0" applyFont="1" applyProtection="1">
      <protection locked="0"/>
    </xf>
    <xf numFmtId="164" fontId="3" fillId="0" borderId="0" xfId="0" applyNumberFormat="1" applyFont="1" applyAlignment="1" applyProtection="1">
      <alignment horizontal="right" indent="1"/>
      <protection locked="0"/>
    </xf>
    <xf numFmtId="164" fontId="3" fillId="0" borderId="0" xfId="0" applyNumberFormat="1" applyFont="1" applyAlignment="1" applyProtection="1">
      <alignment horizontal="center" vertical="center"/>
      <protection locked="0"/>
    </xf>
    <xf numFmtId="4" fontId="3" fillId="0" borderId="0" xfId="0" applyNumberFormat="1" applyFont="1" applyAlignment="1" applyProtection="1">
      <alignment horizontal="right" vertical="center" indent="1"/>
      <protection locked="0"/>
    </xf>
    <xf numFmtId="10" fontId="0" fillId="0" borderId="0" xfId="0" applyNumberFormat="1" applyProtection="1">
      <protection locked="0"/>
    </xf>
    <xf numFmtId="2" fontId="0" fillId="0" borderId="0" xfId="0" applyNumberFormat="1" applyProtection="1">
      <protection locked="0"/>
    </xf>
    <xf numFmtId="164" fontId="0" fillId="0" borderId="0" xfId="0" applyNumberFormat="1" applyAlignment="1" applyProtection="1">
      <alignment horizontal="right" indent="1"/>
      <protection locked="0"/>
    </xf>
    <xf numFmtId="164" fontId="0" fillId="0" borderId="0" xfId="0" applyNumberFormat="1" applyProtection="1">
      <protection locked="0"/>
    </xf>
    <xf numFmtId="4" fontId="0" fillId="0" borderId="0" xfId="0" applyNumberFormat="1" applyAlignment="1" applyProtection="1">
      <alignment horizontal="right" indent="1"/>
      <protection locked="0"/>
    </xf>
    <xf numFmtId="10" fontId="0" fillId="0" borderId="0" xfId="0" applyNumberFormat="1" applyAlignment="1" applyProtection="1">
      <alignment vertical="center"/>
      <protection locked="0"/>
    </xf>
    <xf numFmtId="10" fontId="0" fillId="0" borderId="0" xfId="1" applyNumberFormat="1" applyFont="1" applyBorder="1" applyAlignment="1" applyProtection="1">
      <alignment vertical="center"/>
      <protection locked="0"/>
    </xf>
    <xf numFmtId="2" fontId="0" fillId="0" borderId="0" xfId="0" applyNumberFormat="1" applyAlignment="1" applyProtection="1">
      <alignment vertical="center"/>
      <protection locked="0"/>
    </xf>
    <xf numFmtId="0" fontId="0" fillId="0" borderId="2" xfId="0" applyBorder="1" applyAlignment="1" applyProtection="1">
      <alignment horizontal="center" vertical="center"/>
    </xf>
    <xf numFmtId="0" fontId="0" fillId="0" borderId="2" xfId="0" applyBorder="1" applyAlignment="1" applyProtection="1">
      <alignment horizontal="left" vertical="center" wrapText="1"/>
    </xf>
    <xf numFmtId="164" fontId="0" fillId="0" borderId="2" xfId="0" applyNumberFormat="1" applyBorder="1" applyAlignment="1" applyProtection="1">
      <alignment horizontal="right" vertical="center" wrapText="1" indent="1"/>
    </xf>
    <xf numFmtId="4" fontId="3" fillId="0" borderId="2" xfId="0" applyNumberFormat="1" applyFont="1" applyBorder="1" applyAlignment="1" applyProtection="1">
      <alignment horizontal="right" vertical="center" indent="1"/>
    </xf>
    <xf numFmtId="0" fontId="0" fillId="5" borderId="7" xfId="0" applyFill="1" applyBorder="1" applyAlignment="1" applyProtection="1">
      <alignment horizontal="center" vertical="center" wrapText="1"/>
    </xf>
    <xf numFmtId="0" fontId="0" fillId="5" borderId="8" xfId="0" applyFill="1" applyBorder="1" applyAlignment="1" applyProtection="1">
      <alignment horizontal="center" vertical="center" wrapText="1"/>
    </xf>
    <xf numFmtId="0" fontId="0" fillId="5" borderId="9" xfId="0" applyFill="1" applyBorder="1" applyAlignment="1" applyProtection="1">
      <alignment horizontal="center" vertical="center" wrapText="1"/>
    </xf>
    <xf numFmtId="0" fontId="0" fillId="3" borderId="7" xfId="0" applyFill="1" applyBorder="1" applyAlignment="1" applyProtection="1">
      <alignment horizontal="center" vertical="center" wrapText="1"/>
    </xf>
    <xf numFmtId="0" fontId="0" fillId="3" borderId="8" xfId="0" applyFill="1" applyBorder="1" applyAlignment="1" applyProtection="1">
      <alignment horizontal="center" vertical="center" wrapText="1"/>
    </xf>
    <xf numFmtId="0" fontId="0" fillId="3" borderId="9" xfId="0" applyFill="1" applyBorder="1" applyAlignment="1" applyProtection="1">
      <alignment horizontal="center" vertical="center" wrapText="1"/>
    </xf>
    <xf numFmtId="0" fontId="0" fillId="6" borderId="7" xfId="0" applyFill="1" applyBorder="1" applyAlignment="1" applyProtection="1">
      <alignment horizontal="center" vertical="center" wrapText="1"/>
    </xf>
    <xf numFmtId="0" fontId="0" fillId="6" borderId="8" xfId="0" applyFill="1" applyBorder="1" applyAlignment="1" applyProtection="1">
      <alignment horizontal="center" vertical="center" wrapText="1"/>
    </xf>
    <xf numFmtId="0" fontId="0" fillId="6" borderId="9" xfId="0" applyFill="1" applyBorder="1" applyAlignment="1" applyProtection="1">
      <alignment horizontal="center" vertical="center" wrapText="1"/>
    </xf>
    <xf numFmtId="0" fontId="4" fillId="2" borderId="2" xfId="0" applyFont="1" applyFill="1" applyBorder="1" applyAlignment="1" applyProtection="1">
      <alignment horizontal="center" vertical="center"/>
    </xf>
    <xf numFmtId="0" fontId="5" fillId="2" borderId="2" xfId="0" applyFont="1" applyFill="1" applyBorder="1" applyAlignment="1" applyProtection="1">
      <alignment horizontal="center" vertical="center"/>
    </xf>
    <xf numFmtId="164" fontId="6" fillId="2" borderId="2" xfId="0" applyNumberFormat="1" applyFont="1" applyFill="1" applyBorder="1" applyAlignment="1" applyProtection="1">
      <alignment horizontal="center" vertical="center" wrapText="1"/>
    </xf>
    <xf numFmtId="164" fontId="5" fillId="2" borderId="2" xfId="0" applyNumberFormat="1" applyFont="1" applyFill="1" applyBorder="1" applyAlignment="1" applyProtection="1">
      <alignment horizontal="center" vertical="center" wrapText="1"/>
    </xf>
    <xf numFmtId="2" fontId="5" fillId="2" borderId="3" xfId="0" applyNumberFormat="1" applyFont="1" applyFill="1" applyBorder="1" applyAlignment="1" applyProtection="1">
      <alignment horizontal="center" vertical="center"/>
    </xf>
    <xf numFmtId="2" fontId="5" fillId="2" borderId="4" xfId="0" applyNumberFormat="1" applyFont="1" applyFill="1" applyBorder="1" applyAlignment="1" applyProtection="1">
      <alignment horizontal="center" vertical="center"/>
    </xf>
    <xf numFmtId="0" fontId="7" fillId="2" borderId="2" xfId="0" applyFont="1" applyFill="1" applyBorder="1" applyAlignment="1" applyProtection="1">
      <alignment horizontal="center" vertical="center"/>
    </xf>
    <xf numFmtId="2" fontId="5" fillId="2" borderId="5" xfId="0" applyNumberFormat="1" applyFont="1" applyFill="1" applyBorder="1" applyAlignment="1" applyProtection="1">
      <alignment horizontal="center" vertical="center"/>
    </xf>
    <xf numFmtId="2" fontId="5" fillId="2" borderId="6" xfId="0" applyNumberFormat="1" applyFont="1" applyFill="1" applyBorder="1" applyAlignment="1" applyProtection="1">
      <alignment horizontal="center" vertical="center"/>
    </xf>
    <xf numFmtId="0" fontId="2" fillId="0" borderId="1" xfId="0" applyFont="1" applyBorder="1" applyAlignment="1" applyProtection="1">
      <alignment horizontal="center" vertical="center" wrapText="1"/>
    </xf>
    <xf numFmtId="164" fontId="3" fillId="4" borderId="2" xfId="0" applyNumberFormat="1" applyFont="1" applyFill="1" applyBorder="1" applyAlignment="1" applyProtection="1">
      <alignment horizontal="center" vertical="center"/>
    </xf>
    <xf numFmtId="0" fontId="0" fillId="7" borderId="7" xfId="0" applyFill="1" applyBorder="1" applyAlignment="1" applyProtection="1">
      <alignment horizontal="center" vertical="center" wrapText="1"/>
    </xf>
    <xf numFmtId="0" fontId="0" fillId="7" borderId="8" xfId="0" applyFill="1" applyBorder="1" applyAlignment="1" applyProtection="1">
      <alignment horizontal="center" vertical="center" wrapText="1"/>
    </xf>
    <xf numFmtId="0" fontId="0" fillId="7" borderId="9" xfId="0" applyFill="1" applyBorder="1" applyAlignment="1" applyProtection="1">
      <alignment horizontal="center" vertical="center" wrapText="1"/>
    </xf>
    <xf numFmtId="0" fontId="0" fillId="8" borderId="7" xfId="0" applyFill="1" applyBorder="1" applyAlignment="1" applyProtection="1">
      <alignment horizontal="center" vertical="center" wrapText="1"/>
    </xf>
    <xf numFmtId="0" fontId="0" fillId="8" borderId="8" xfId="0" applyFill="1" applyBorder="1" applyAlignment="1" applyProtection="1">
      <alignment horizontal="center" vertical="center" wrapText="1"/>
    </xf>
    <xf numFmtId="0" fontId="0" fillId="8" borderId="9" xfId="0" applyFill="1" applyBorder="1" applyAlignment="1" applyProtection="1">
      <alignment horizontal="center" vertical="center" wrapText="1"/>
    </xf>
    <xf numFmtId="0" fontId="0" fillId="9" borderId="7" xfId="0" applyFill="1" applyBorder="1" applyAlignment="1" applyProtection="1">
      <alignment horizontal="center" vertical="center" wrapText="1"/>
    </xf>
    <xf numFmtId="0" fontId="0" fillId="9" borderId="8" xfId="0" applyFill="1" applyBorder="1" applyAlignment="1" applyProtection="1">
      <alignment horizontal="center" vertical="center" wrapText="1"/>
    </xf>
    <xf numFmtId="0" fontId="0" fillId="9" borderId="9" xfId="0" applyFill="1" applyBorder="1" applyAlignment="1" applyProtection="1">
      <alignment horizontal="center" vertical="center" wrapText="1"/>
    </xf>
    <xf numFmtId="0" fontId="0" fillId="10" borderId="7" xfId="0" applyFill="1" applyBorder="1" applyAlignment="1" applyProtection="1">
      <alignment horizontal="center" vertical="center" wrapText="1"/>
    </xf>
    <xf numFmtId="0" fontId="0" fillId="10" borderId="8" xfId="0" applyFill="1" applyBorder="1" applyAlignment="1" applyProtection="1">
      <alignment horizontal="center" vertical="center" wrapText="1"/>
    </xf>
    <xf numFmtId="0" fontId="0" fillId="10" borderId="9" xfId="0" applyFill="1" applyBorder="1" applyAlignment="1" applyProtection="1">
      <alignment horizontal="center" vertical="center" wrapText="1"/>
    </xf>
    <xf numFmtId="0" fontId="0" fillId="11" borderId="7" xfId="0" applyFill="1" applyBorder="1" applyAlignment="1" applyProtection="1">
      <alignment horizontal="center" vertical="center" wrapText="1"/>
    </xf>
    <xf numFmtId="0" fontId="0" fillId="11" borderId="8" xfId="0" applyFill="1" applyBorder="1" applyAlignment="1" applyProtection="1">
      <alignment horizontal="center" vertical="center" wrapText="1"/>
    </xf>
    <xf numFmtId="0" fontId="0" fillId="11" borderId="9" xfId="0" applyFill="1" applyBorder="1" applyAlignment="1" applyProtection="1">
      <alignment horizontal="center" vertical="center" wrapText="1"/>
    </xf>
    <xf numFmtId="0" fontId="0" fillId="12" borderId="7" xfId="0" applyFill="1" applyBorder="1" applyAlignment="1" applyProtection="1">
      <alignment horizontal="center" vertical="center" wrapText="1"/>
    </xf>
    <xf numFmtId="0" fontId="0" fillId="12" borderId="8" xfId="0" applyFill="1" applyBorder="1" applyAlignment="1" applyProtection="1">
      <alignment horizontal="center" vertical="center" wrapText="1"/>
    </xf>
    <xf numFmtId="0" fontId="0" fillId="12" borderId="9" xfId="0" applyFill="1" applyBorder="1" applyAlignment="1" applyProtection="1">
      <alignment horizontal="center" vertical="center" wrapText="1"/>
    </xf>
    <xf numFmtId="0" fontId="0" fillId="0" borderId="0" xfId="0" applyProtection="1"/>
    <xf numFmtId="0" fontId="8" fillId="0" borderId="0" xfId="0" applyFont="1" applyAlignment="1" applyProtection="1">
      <alignment wrapText="1"/>
    </xf>
    <xf numFmtId="164" fontId="8" fillId="0" borderId="0" xfId="0" applyNumberFormat="1" applyFont="1" applyAlignment="1" applyProtection="1">
      <alignment horizontal="right" wrapText="1" indent="1"/>
    </xf>
    <xf numFmtId="164" fontId="8" fillId="0" borderId="0" xfId="0" applyNumberFormat="1" applyFont="1" applyAlignment="1" applyProtection="1">
      <alignment horizontal="center"/>
    </xf>
    <xf numFmtId="4" fontId="8" fillId="0" borderId="0" xfId="0" applyNumberFormat="1" applyFont="1" applyAlignment="1" applyProtection="1">
      <alignment horizontal="right" indent="1"/>
    </xf>
    <xf numFmtId="4" fontId="9" fillId="0" borderId="0" xfId="0" applyNumberFormat="1" applyFont="1" applyAlignment="1" applyProtection="1">
      <alignment horizontal="right"/>
    </xf>
    <xf numFmtId="164" fontId="9" fillId="4" borderId="0" xfId="0" applyNumberFormat="1" applyFont="1" applyFill="1" applyAlignment="1" applyProtection="1">
      <alignment horizontal="center"/>
    </xf>
    <xf numFmtId="0" fontId="9" fillId="0" borderId="0" xfId="0" applyFont="1" applyAlignment="1" applyProtection="1">
      <alignment horizontal="right"/>
    </xf>
    <xf numFmtId="164" fontId="8" fillId="4" borderId="0" xfId="0" applyNumberFormat="1" applyFont="1" applyFill="1" applyAlignment="1" applyProtection="1">
      <alignment horizontal="center"/>
    </xf>
    <xf numFmtId="0" fontId="8" fillId="0" borderId="0" xfId="0" applyFont="1" applyProtection="1"/>
    <xf numFmtId="164" fontId="0" fillId="0" borderId="0" xfId="0" applyNumberFormat="1" applyAlignment="1" applyProtection="1">
      <alignment horizontal="right" indent="1"/>
    </xf>
    <xf numFmtId="164" fontId="0" fillId="0" borderId="0" xfId="0" applyNumberFormat="1" applyProtection="1"/>
    <xf numFmtId="4" fontId="0" fillId="0" borderId="0" xfId="0" applyNumberFormat="1" applyAlignment="1" applyProtection="1">
      <alignment horizontal="right" indent="1"/>
    </xf>
    <xf numFmtId="10" fontId="0" fillId="0" borderId="0" xfId="0" applyNumberFormat="1" applyProtection="1"/>
    <xf numFmtId="0" fontId="10" fillId="13" borderId="7" xfId="0" applyFont="1" applyFill="1" applyBorder="1" applyAlignment="1" applyProtection="1">
      <alignment vertical="center"/>
    </xf>
    <xf numFmtId="0" fontId="11" fillId="13" borderId="8" xfId="0" applyFont="1" applyFill="1" applyBorder="1" applyAlignment="1" applyProtection="1">
      <alignment horizontal="center" vertical="center" wrapText="1"/>
    </xf>
    <xf numFmtId="164" fontId="2" fillId="13" borderId="9" xfId="0" applyNumberFormat="1" applyFont="1" applyFill="1" applyBorder="1" applyAlignment="1" applyProtection="1">
      <alignment horizontal="right" vertical="center" inden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P:\ARCHIVO\20_Acuerdos%20Marcos\OBRA%20CIVIL\04%20A.M%20OBRA%20CIVIL%202026\Licitaci&#243;n\ANEXOS%20(2026).xlsx" TargetMode="External"/><Relationship Id="rId1" Type="http://schemas.openxmlformats.org/officeDocument/2006/relationships/externalLinkPath" Target="ANEXOS%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ANEXO 1"/>
      <sheetName val="ANEXO 2"/>
      <sheetName val="ANEXO 4 CONTRATISTA"/>
    </sheetNames>
    <sheetDataSet>
      <sheetData sheetId="0">
        <row r="4">
          <cell r="B4" t="str">
            <v xml:space="preserve">MANO DE OBRA   </v>
          </cell>
        </row>
        <row r="10">
          <cell r="B10" t="str">
            <v>MAQUINARIA/TRANSPORTE</v>
          </cell>
        </row>
        <row r="34">
          <cell r="B34" t="str">
            <v>MATERIALES ARIDOS EN CANTERA</v>
          </cell>
        </row>
        <row r="42">
          <cell r="B42" t="str">
            <v>MATERIALES HORMIGÓN EN PLANTA</v>
          </cell>
        </row>
        <row r="69">
          <cell r="B69" t="str">
            <v>MATERIALES TUBERÍAS Y ACCESORIOS EN FÁBRICA</v>
          </cell>
        </row>
        <row r="107">
          <cell r="B107" t="str">
            <v>ASFALTADO</v>
          </cell>
        </row>
        <row r="113">
          <cell r="B113" t="str">
            <v>MATERIALES  FUNDICIÓN/ACERO/INOX /ALUMINIO</v>
          </cell>
        </row>
        <row r="129">
          <cell r="B129" t="str">
            <v>MATERIALES  OTROS</v>
          </cell>
        </row>
      </sheetData>
      <sheetData sheetId="1"/>
      <sheetData sheetId="2">
        <row r="5">
          <cell r="B5">
            <v>1</v>
          </cell>
          <cell r="C5" t="str">
            <v>Encargado</v>
          </cell>
          <cell r="D5">
            <v>37.36</v>
          </cell>
          <cell r="E5">
            <v>80.87</v>
          </cell>
          <cell r="F5" t="str">
            <v>hr</v>
          </cell>
        </row>
        <row r="6">
          <cell r="B6">
            <v>2</v>
          </cell>
          <cell r="C6" t="str">
            <v>Oficial primera</v>
          </cell>
          <cell r="D6">
            <v>28.27</v>
          </cell>
          <cell r="E6">
            <v>475.01</v>
          </cell>
          <cell r="F6" t="str">
            <v>hr</v>
          </cell>
        </row>
        <row r="7">
          <cell r="B7">
            <v>3</v>
          </cell>
          <cell r="C7" t="str">
            <v>Oficial segunda</v>
          </cell>
          <cell r="D7">
            <v>25.19</v>
          </cell>
          <cell r="E7">
            <v>266.54000000000002</v>
          </cell>
          <cell r="F7" t="str">
            <v>hr</v>
          </cell>
        </row>
        <row r="8">
          <cell r="B8">
            <v>4</v>
          </cell>
          <cell r="C8" t="str">
            <v>Peón especializado</v>
          </cell>
          <cell r="D8">
            <v>23.64</v>
          </cell>
          <cell r="E8">
            <v>568.04</v>
          </cell>
          <cell r="F8" t="str">
            <v>hr</v>
          </cell>
        </row>
        <row r="9">
          <cell r="B9">
            <v>5</v>
          </cell>
          <cell r="C9" t="str">
            <v>Peón ordinario</v>
          </cell>
          <cell r="D9">
            <v>22.96</v>
          </cell>
          <cell r="E9">
            <v>194.95</v>
          </cell>
          <cell r="F9" t="str">
            <v>hr</v>
          </cell>
        </row>
        <row r="11">
          <cell r="B11">
            <v>6</v>
          </cell>
          <cell r="C11" t="str">
            <v>Camión basculante 4x4 14 t</v>
          </cell>
          <cell r="D11">
            <v>46.83</v>
          </cell>
          <cell r="E11">
            <v>477.92</v>
          </cell>
          <cell r="F11" t="str">
            <v>hr</v>
          </cell>
        </row>
        <row r="12">
          <cell r="B12">
            <v>7</v>
          </cell>
          <cell r="C12" t="str">
            <v>Camión basculante 6x6 26 t</v>
          </cell>
          <cell r="D12">
            <v>52.32</v>
          </cell>
          <cell r="E12">
            <v>342.21</v>
          </cell>
          <cell r="F12" t="str">
            <v>hr</v>
          </cell>
        </row>
        <row r="13">
          <cell r="B13">
            <v>8</v>
          </cell>
          <cell r="C13" t="str">
            <v>Camión con grúa 6 t</v>
          </cell>
          <cell r="D13">
            <v>57.519999999999996</v>
          </cell>
          <cell r="E13">
            <v>77.819999999999993</v>
          </cell>
          <cell r="F13" t="str">
            <v>hr</v>
          </cell>
        </row>
        <row r="14">
          <cell r="B14">
            <v>9</v>
          </cell>
          <cell r="C14" t="str">
            <v>Cisterna agua s/camión 10.000 l</v>
          </cell>
          <cell r="D14">
            <v>42.919999999999995</v>
          </cell>
          <cell r="E14">
            <v>52.15</v>
          </cell>
          <cell r="F14" t="str">
            <v>hr</v>
          </cell>
        </row>
        <row r="15">
          <cell r="B15">
            <v>10</v>
          </cell>
          <cell r="C15" t="str">
            <v>Góndola de 40 tn</v>
          </cell>
          <cell r="D15">
            <v>115.65</v>
          </cell>
          <cell r="E15">
            <v>174.17</v>
          </cell>
          <cell r="F15" t="str">
            <v>hr</v>
          </cell>
        </row>
        <row r="16">
          <cell r="B16">
            <v>11</v>
          </cell>
          <cell r="C16" t="str">
            <v>Dumper convencional 1.500 kg</v>
          </cell>
          <cell r="D16">
            <v>4.8999999999999995</v>
          </cell>
          <cell r="E16">
            <v>456.75</v>
          </cell>
          <cell r="F16" t="str">
            <v>hr</v>
          </cell>
        </row>
        <row r="17">
          <cell r="B17">
            <v>12</v>
          </cell>
          <cell r="C17" t="str">
            <v>Retro-pala mixta neumáticos</v>
          </cell>
          <cell r="D17">
            <v>42.93</v>
          </cell>
          <cell r="E17">
            <v>52.13</v>
          </cell>
          <cell r="F17" t="str">
            <v>hr</v>
          </cell>
        </row>
        <row r="18">
          <cell r="B18">
            <v>13</v>
          </cell>
          <cell r="C18" t="str">
            <v>Miniexcavadora hidraúlica hasta 5.000 kg</v>
          </cell>
          <cell r="D18">
            <v>49.309999999999995</v>
          </cell>
          <cell r="E18">
            <v>45.39</v>
          </cell>
          <cell r="F18" t="str">
            <v>hr</v>
          </cell>
        </row>
        <row r="19">
          <cell r="B19">
            <v>14</v>
          </cell>
          <cell r="C19" t="str">
            <v>Excav.hidráulica neumáticos 18 Tn</v>
          </cell>
          <cell r="D19">
            <v>54.43</v>
          </cell>
          <cell r="E19">
            <v>82.24</v>
          </cell>
          <cell r="F19" t="str">
            <v>hr</v>
          </cell>
        </row>
        <row r="20">
          <cell r="B20">
            <v>15</v>
          </cell>
          <cell r="C20" t="str">
            <v>Excav.hidráulica neumáticos 18 Tn con martillo rompedor</v>
          </cell>
          <cell r="D20">
            <v>67.320000000000007</v>
          </cell>
          <cell r="E20">
            <v>66.489999999999995</v>
          </cell>
          <cell r="F20" t="str">
            <v>hr</v>
          </cell>
        </row>
        <row r="21">
          <cell r="B21">
            <v>16</v>
          </cell>
          <cell r="C21" t="str">
            <v>Excavadora hidráulica cadenas 21 Tn</v>
          </cell>
          <cell r="D21">
            <v>68.180000000000007</v>
          </cell>
          <cell r="E21">
            <v>295.43</v>
          </cell>
          <cell r="F21" t="str">
            <v>hr</v>
          </cell>
        </row>
        <row r="22">
          <cell r="B22">
            <v>17</v>
          </cell>
          <cell r="C22" t="str">
            <v xml:space="preserve">Excavadora hidráulica cadenas 21 Tn con martillo rompedor hidráulico </v>
          </cell>
          <cell r="D22">
            <v>81.86</v>
          </cell>
          <cell r="E22">
            <v>136.69999999999999</v>
          </cell>
          <cell r="F22" t="str">
            <v>hr</v>
          </cell>
        </row>
        <row r="23">
          <cell r="B23">
            <v>18</v>
          </cell>
          <cell r="C23" t="str">
            <v>Excavadora hidráulica cadenas 25 Tn</v>
          </cell>
          <cell r="D23">
            <v>83.45</v>
          </cell>
          <cell r="E23">
            <v>241.38</v>
          </cell>
          <cell r="F23" t="str">
            <v>hr</v>
          </cell>
        </row>
        <row r="24">
          <cell r="B24">
            <v>19</v>
          </cell>
          <cell r="C24" t="str">
            <v xml:space="preserve">Excavadora hidráulica cadenas 25 Tn con martillo rompedor hidráulico </v>
          </cell>
          <cell r="D24">
            <v>104.24000000000001</v>
          </cell>
          <cell r="E24">
            <v>21.47</v>
          </cell>
          <cell r="F24" t="str">
            <v>hr</v>
          </cell>
        </row>
        <row r="25">
          <cell r="B25">
            <v>20</v>
          </cell>
          <cell r="C25" t="str">
            <v>Extendedora asfáltica cadenas 2,5/6 m 110cv</v>
          </cell>
          <cell r="D25">
            <v>126.05000000000001</v>
          </cell>
          <cell r="E25">
            <v>8.8800000000000008</v>
          </cell>
          <cell r="F25" t="str">
            <v>hr</v>
          </cell>
        </row>
        <row r="26">
          <cell r="B26">
            <v>21</v>
          </cell>
          <cell r="C26" t="str">
            <v>Motoniveladora de 135 cv</v>
          </cell>
          <cell r="D26">
            <v>83.14</v>
          </cell>
          <cell r="E26">
            <v>8.08</v>
          </cell>
          <cell r="F26" t="str">
            <v>hr</v>
          </cell>
        </row>
        <row r="27">
          <cell r="B27">
            <v>22</v>
          </cell>
          <cell r="C27" t="str">
            <v>Pisón vibrante 80 kg</v>
          </cell>
          <cell r="D27">
            <v>4.0299999999999994</v>
          </cell>
          <cell r="E27">
            <v>277.68</v>
          </cell>
          <cell r="F27" t="str">
            <v>hr</v>
          </cell>
        </row>
        <row r="28">
          <cell r="B28">
            <v>23</v>
          </cell>
          <cell r="C28" t="str">
            <v>Bandeja vibrante de 300 kg</v>
          </cell>
          <cell r="D28">
            <v>6.71</v>
          </cell>
          <cell r="E28">
            <v>100.06</v>
          </cell>
          <cell r="F28" t="str">
            <v>hr</v>
          </cell>
        </row>
        <row r="29">
          <cell r="B29">
            <v>24</v>
          </cell>
          <cell r="C29" t="str">
            <v>Rodillo vibrante autopropuls.mixto 15 t</v>
          </cell>
          <cell r="D29">
            <v>72.42</v>
          </cell>
          <cell r="E29">
            <v>30.9</v>
          </cell>
          <cell r="F29" t="str">
            <v>hr</v>
          </cell>
        </row>
        <row r="30">
          <cell r="B30">
            <v>25</v>
          </cell>
          <cell r="C30" t="str">
            <v>Camión hormigonera 6 m3</v>
          </cell>
          <cell r="D30">
            <v>72.7</v>
          </cell>
          <cell r="E30">
            <v>61.57</v>
          </cell>
          <cell r="F30" t="str">
            <v>hr</v>
          </cell>
        </row>
        <row r="31">
          <cell r="B31">
            <v>26</v>
          </cell>
          <cell r="C31" t="str">
            <v>Inspección colector con cámara TV</v>
          </cell>
          <cell r="D31">
            <v>4.8</v>
          </cell>
          <cell r="E31">
            <v>466.27</v>
          </cell>
          <cell r="F31" t="str">
            <v>ml</v>
          </cell>
        </row>
        <row r="32">
          <cell r="B32">
            <v>27</v>
          </cell>
          <cell r="C32" t="str">
            <v>Limpieza con camión impulsor 200 BAR</v>
          </cell>
          <cell r="D32">
            <v>131.78</v>
          </cell>
          <cell r="E32">
            <v>13.59</v>
          </cell>
          <cell r="F32" t="str">
            <v>hr</v>
          </cell>
        </row>
        <row r="33">
          <cell r="B33">
            <v>28</v>
          </cell>
          <cell r="C33" t="str">
            <v>Cortadora pavimento/asfalto</v>
          </cell>
          <cell r="D33">
            <v>35.94</v>
          </cell>
          <cell r="E33">
            <v>12.45</v>
          </cell>
          <cell r="F33" t="str">
            <v>dia</v>
          </cell>
        </row>
        <row r="35">
          <cell r="B35">
            <v>29</v>
          </cell>
          <cell r="C35" t="str">
            <v>Arena fina</v>
          </cell>
          <cell r="D35">
            <v>16.770000000000003</v>
          </cell>
          <cell r="E35">
            <v>13.35</v>
          </cell>
          <cell r="F35" t="str">
            <v xml:space="preserve">tn </v>
          </cell>
        </row>
        <row r="36">
          <cell r="B36">
            <v>30</v>
          </cell>
          <cell r="C36" t="str">
            <v>Grava caliza 5/8</v>
          </cell>
          <cell r="D36">
            <v>11.4</v>
          </cell>
          <cell r="E36">
            <v>196.32</v>
          </cell>
          <cell r="F36" t="str">
            <v xml:space="preserve">tn </v>
          </cell>
        </row>
        <row r="37">
          <cell r="B37">
            <v>31</v>
          </cell>
          <cell r="C37" t="str">
            <v>Grava caliza 12/19</v>
          </cell>
          <cell r="D37">
            <v>11.4</v>
          </cell>
          <cell r="E37">
            <v>117.79</v>
          </cell>
          <cell r="F37" t="str">
            <v xml:space="preserve">tn </v>
          </cell>
        </row>
        <row r="38">
          <cell r="B38">
            <v>32</v>
          </cell>
          <cell r="C38" t="str">
            <v>Grava caliza 40/60</v>
          </cell>
          <cell r="D38">
            <v>11.4</v>
          </cell>
          <cell r="E38">
            <v>196.32</v>
          </cell>
          <cell r="F38" t="str">
            <v xml:space="preserve">tn </v>
          </cell>
        </row>
        <row r="39">
          <cell r="B39">
            <v>33</v>
          </cell>
          <cell r="C39" t="str">
            <v>Escollera aprox 800 kg</v>
          </cell>
          <cell r="D39">
            <v>19.450000000000003</v>
          </cell>
          <cell r="E39">
            <v>575.34</v>
          </cell>
          <cell r="F39" t="str">
            <v xml:space="preserve">tn </v>
          </cell>
        </row>
        <row r="40">
          <cell r="B40">
            <v>34</v>
          </cell>
          <cell r="C40" t="str">
            <v>Zahorra artificial ZA-40</v>
          </cell>
          <cell r="D40">
            <v>8.7200000000000006</v>
          </cell>
          <cell r="E40">
            <v>769.98</v>
          </cell>
          <cell r="F40" t="str">
            <v xml:space="preserve">tn </v>
          </cell>
        </row>
        <row r="41">
          <cell r="B41">
            <v>35</v>
          </cell>
          <cell r="C41" t="str">
            <v>Relleno seleccionado ó zahorra natural según PG3 con CBR&gt;20</v>
          </cell>
          <cell r="D41">
            <v>7.38</v>
          </cell>
          <cell r="E41">
            <v>2729.37</v>
          </cell>
          <cell r="F41" t="str">
            <v xml:space="preserve">tn </v>
          </cell>
        </row>
        <row r="43">
          <cell r="B43">
            <v>36</v>
          </cell>
          <cell r="C43" t="str">
            <v>Hormigón de limpieza HL-150/P/19, elaborado con cemento CEM I 42,5R-SR 5, resistente a los sulfatos y árido calizo de tamaño máximo 19 mm., incluso  fabricación,  puesta en obra mediante elementos auxiliares adecuados, vibrado por medios mecánicos, aditivos autorizados por la Dirección de Obra y curado.</v>
          </cell>
          <cell r="D43">
            <v>100.64</v>
          </cell>
          <cell r="E43">
            <v>6.67</v>
          </cell>
          <cell r="F43" t="str">
            <v>m3</v>
          </cell>
        </row>
        <row r="44">
          <cell r="B44">
            <v>37</v>
          </cell>
          <cell r="C44" t="str">
            <v>Hormigón  HM-20/P/19/XC2, elaborado con cemento CEM I 42,5R-SR 5, resistente a los sulfatos y árido calizo de tamaño máximo 19 mm., incluso fabricación,  puesta en obra mediante elementos auxiliares adecuados, vibrado por medios mecánicos, aditivos autorizados por la Dirección de Obra y curado.</v>
          </cell>
          <cell r="D44">
            <v>125.2</v>
          </cell>
          <cell r="E44">
            <v>35.75</v>
          </cell>
          <cell r="F44" t="str">
            <v>m3</v>
          </cell>
        </row>
        <row r="45">
          <cell r="B45">
            <v>38</v>
          </cell>
          <cell r="C45" t="str">
            <v>Hormigón HA-30/P/19/XD2+XA2, elaborado con cemento CEM I 42,5R-SR 5, resistente a los sulfatos, y árido calizo de 19 mm., incluso  fabricación,  puesta en obra mediante elementos auxiliares adecuados, vibrado por medios mecánicos, aditivos autorizados por la Dirección de Obra y curado.</v>
          </cell>
          <cell r="D45">
            <v>125.2</v>
          </cell>
          <cell r="E45">
            <v>125.13</v>
          </cell>
          <cell r="F45" t="str">
            <v>m3</v>
          </cell>
        </row>
        <row r="46">
          <cell r="B46">
            <v>39</v>
          </cell>
          <cell r="C46" t="str">
            <v>hormigón HF-3,5, 20cm.  a pie de obra</v>
          </cell>
          <cell r="D46">
            <v>21.57</v>
          </cell>
          <cell r="E46">
            <v>415.04</v>
          </cell>
          <cell r="F46" t="str">
            <v>m2</v>
          </cell>
        </row>
        <row r="48">
          <cell r="B48">
            <v>40</v>
          </cell>
          <cell r="C48" t="str">
            <v>Base para pozo registro 1000  H.A  con junta de goma altura 1,00 para acometidas de hasta 400 H o 500 PVC incluidas las dos juntas de acometida a colector, incluida junta DELTA 1000 P LUBRICADA incluso pates en varilla metálica recubierta de copolímero de polipropileno.</v>
          </cell>
          <cell r="D48">
            <v>261.17</v>
          </cell>
          <cell r="E48">
            <v>21.42</v>
          </cell>
          <cell r="F48" t="str">
            <v>ud</v>
          </cell>
        </row>
        <row r="49">
          <cell r="B49">
            <v>41</v>
          </cell>
          <cell r="C49" t="str">
            <v>Anillo  altura 100 para pozo registro 1000 H. ARMADO con junta DELTA 1000 P LUBRICADA incluso pates en varilla metálica recubierta de copolímero de polipropileno.</v>
          </cell>
          <cell r="D49">
            <v>153.35</v>
          </cell>
          <cell r="E49">
            <v>4.38</v>
          </cell>
          <cell r="F49" t="str">
            <v>ud</v>
          </cell>
        </row>
        <row r="50">
          <cell r="B50">
            <v>42</v>
          </cell>
          <cell r="C50" t="str">
            <v>Anillo  altura 50 para pozo registro 1000 H. ARMADO con  junta DELTA 1000 P LUBRICADA incluso pates en varilla metálica recubierta de copolímero de polipropileno.</v>
          </cell>
          <cell r="D50">
            <v>107.82</v>
          </cell>
          <cell r="E50">
            <v>6.23</v>
          </cell>
          <cell r="F50" t="str">
            <v>ud</v>
          </cell>
        </row>
        <row r="51">
          <cell r="B51">
            <v>43</v>
          </cell>
          <cell r="C51" t="str">
            <v>Anillo  altura 25 para pozo registro 1000 H. ARMADO con junta DELTA 1000 P LUBRICADA incluso pates en varilla metálica recubierta de copolímero de polipropileno.</v>
          </cell>
          <cell r="D51">
            <v>85.06</v>
          </cell>
          <cell r="E51">
            <v>7.89</v>
          </cell>
          <cell r="F51" t="str">
            <v>ud</v>
          </cell>
        </row>
        <row r="52">
          <cell r="B52">
            <v>44</v>
          </cell>
          <cell r="C52" t="str">
            <v>Losa de transición  para pozo registro 1000 H. ARMADO altura 0,30 m.con junta DELTA 1000 P LUBRICADA incluso pates en varilla metálica recubierta de copolímero de polipropileno.</v>
          </cell>
          <cell r="D52">
            <v>119.8</v>
          </cell>
          <cell r="E52">
            <v>5.6</v>
          </cell>
          <cell r="F52" t="str">
            <v>ud</v>
          </cell>
        </row>
        <row r="53">
          <cell r="B53">
            <v>45</v>
          </cell>
          <cell r="C53" t="str">
            <v>Cono  para pozo registro 1000 H. ARMADO altura 0,65 m.con junta DELTA 1000 P LUBRICADA incluso pates en varilla metálica recubierta de copolímero de polipropileno.</v>
          </cell>
          <cell r="D53">
            <v>131.78</v>
          </cell>
          <cell r="E53">
            <v>33.97</v>
          </cell>
          <cell r="F53" t="str">
            <v>ud</v>
          </cell>
        </row>
        <row r="54">
          <cell r="B54">
            <v>46</v>
          </cell>
          <cell r="C54" t="str">
            <v>Arq.HM c/zunch.sup-fondo ciego 60x60x60</v>
          </cell>
          <cell r="D54">
            <v>69.25</v>
          </cell>
          <cell r="E54">
            <v>16.16</v>
          </cell>
          <cell r="F54" t="str">
            <v>ud</v>
          </cell>
        </row>
        <row r="55">
          <cell r="B55">
            <v>47</v>
          </cell>
          <cell r="C55" t="str">
            <v>Aletas de hormigón prefabricado armado cemento tipo CEMII/A-M (V-L) 42,5 R y hormigón HA-30/P/12/II a par tuberías de D200 incluso manguito pasamuros PVC.</v>
          </cell>
          <cell r="D55">
            <v>226.56</v>
          </cell>
          <cell r="E55">
            <v>9.8800000000000008</v>
          </cell>
          <cell r="F55" t="str">
            <v>ud</v>
          </cell>
        </row>
        <row r="56">
          <cell r="B56">
            <v>48</v>
          </cell>
          <cell r="C56" t="str">
            <v>Aletas de hormigón prefabricado armado cemento tipo CEMII/A-M (V-L) 42,5 R y hormigón HA-30/P/12/II a par tuberías de D250 incluso manguito pasamuros PVC</v>
          </cell>
          <cell r="D56">
            <v>283.75</v>
          </cell>
          <cell r="E56">
            <v>19.72</v>
          </cell>
          <cell r="F56" t="str">
            <v>ud</v>
          </cell>
        </row>
        <row r="57">
          <cell r="B57">
            <v>49</v>
          </cell>
          <cell r="C57" t="str">
            <v>Aletas de hormigón prefabricado armado cemento tipo CEMII/A-M (V-L) 42,5 R y hormigón HA-30/P/12/II a par tuberías de D315 incluso manguito pasamuros PVC</v>
          </cell>
          <cell r="D57">
            <v>337.36</v>
          </cell>
          <cell r="E57">
            <v>16.59</v>
          </cell>
          <cell r="F57" t="str">
            <v>ud</v>
          </cell>
        </row>
        <row r="58">
          <cell r="B58">
            <v>50</v>
          </cell>
          <cell r="C58" t="str">
            <v>Aletas de hormigón prefabricado armado cemento tipo CEMII/A-M (V-L) 42,5 R y hormigón HA-30/P/12/II a par tuberías de D400 incluso manguito pasamuros PVC</v>
          </cell>
          <cell r="D58">
            <v>423.19</v>
          </cell>
          <cell r="E58">
            <v>5.29</v>
          </cell>
          <cell r="F58" t="str">
            <v>ud</v>
          </cell>
        </row>
        <row r="59">
          <cell r="B59">
            <v>51</v>
          </cell>
          <cell r="C59" t="str">
            <v>Aletas de hormigón prefabricado armado cemento tipo CEMII/A-M (V-L) 42,5 R y hormigón HA-30/P/12/II a par tuberías de D500 incluso manguito pasamuros PVC</v>
          </cell>
          <cell r="D59">
            <v>718.56999999999994</v>
          </cell>
          <cell r="E59">
            <v>3.11</v>
          </cell>
          <cell r="F59" t="str">
            <v>ud</v>
          </cell>
        </row>
        <row r="60">
          <cell r="B60">
            <v>52</v>
          </cell>
          <cell r="C60" t="str">
            <v>Conjunto de canal de drenaje de hormigón polímero, con reja tipo pasarela de fundición de clase de carga E600 según EN1433. Con sistema de fijación de reja rápida .Con una sección interior de 1262 cm². Área de absorción de reja de 1673 cm²/m. Longitud total 1000 mm, altura exterior 480 mm y ancho exterior 450 mm. Ancho interior nominal 400 mm. Peso: 169,5</v>
          </cell>
          <cell r="D60">
            <v>1092.58</v>
          </cell>
          <cell r="E60">
            <v>18.440000000000001</v>
          </cell>
          <cell r="F60" t="str">
            <v>ud</v>
          </cell>
        </row>
        <row r="61">
          <cell r="B61">
            <v>53</v>
          </cell>
          <cell r="C61" t="str">
            <v xml:space="preserve">Conjunto de canal de drenaje de hormigón polímero, con reja tipo pasarela de fundición de clase de carga D400 según EN1433. Con sistema de fijación de reja rápida, sobre bastidor de acero galvanizado . Con premarca rompible para conexión salida vertical DN/OD 160. Con una sección interior de 178 cm². Área de absorción de reja de 578 cm²/m. Longitud total 1000 mm, altura exterior 210 mm y ancho exterior 185 mm. Ancho interior nominal 150 mm. </v>
          </cell>
          <cell r="D61">
            <v>99.61</v>
          </cell>
          <cell r="E61">
            <v>40.44</v>
          </cell>
          <cell r="F61" t="str">
            <v>ud</v>
          </cell>
        </row>
        <row r="62">
          <cell r="B62">
            <v>54</v>
          </cell>
          <cell r="C62" t="str">
            <v>Conjunto de canal de drenaje de hormigón polímero, con reja tipo asarela de fundición de clase de carga D400 según EN1433. Con sistema de fijación de reja rápida sobre bastidor de acero galvanizado. Con premarca rompible para conexión salida vertical DN/OD 200. Con una sección interior de 310 cm². Área de absorción de reja de 740 cm²/m. Longitud total 1000 mm, altura exterior 265 mm y ancho exterior 235 mm. Ancho interior nominal 200 mm. Peso: 59,4 kg.</v>
          </cell>
          <cell r="D62">
            <v>130.59</v>
          </cell>
          <cell r="E62">
            <v>17.14</v>
          </cell>
          <cell r="F62" t="str">
            <v>ud</v>
          </cell>
        </row>
        <row r="63">
          <cell r="B63">
            <v>55</v>
          </cell>
          <cell r="C63" t="str">
            <v>Conjunto de canal de drenaje  de hormigón polímero, con reja tipo pasarela de fundición de clase de carga D400 según EN1433. Con sistema de fijación de reja rápida sobre bastidor de acero galvanizado . Con premarca rompible para conexión salida vertical DN/OD 160. Con una sección interior de 626 cm². Área de absorción de reja de 898 cm²/m. Longitud total 1000 mm, altura exterior 300 mm y ancho exterior 335 mm. Ancho interior nominal 300 mm. Peso: 79,5 kg.</v>
          </cell>
          <cell r="D63">
            <v>192.66</v>
          </cell>
          <cell r="E63">
            <v>11.62</v>
          </cell>
          <cell r="F63" t="str">
            <v>ud</v>
          </cell>
        </row>
        <row r="64">
          <cell r="B64">
            <v>56</v>
          </cell>
          <cell r="C64" t="str">
            <v>Bordillo de hormigón monocapa, de color gris, achaflanado, y planta curva r=5 y dimensiones 14x17x28x75cm, colocado sobre solera de hormigón HM-20/P/20/I, de 10 cm de espesor, rejuntado y limpieza, sin incluir la excavación previa ni el relleno posterior. Bordillo con marcado CE y DdP (Declaración de prestaciones) según Reglamento (UE) 305/2011.</v>
          </cell>
          <cell r="D64">
            <v>47.69</v>
          </cell>
          <cell r="E64">
            <v>9.39</v>
          </cell>
          <cell r="F64" t="str">
            <v>ml</v>
          </cell>
        </row>
        <row r="65">
          <cell r="B65">
            <v>57</v>
          </cell>
          <cell r="C65" t="str">
            <v>Bordillo recto de piezas de hormigón de 10*20 cm, sobre base de hormigón H-150 de 10 cm de altura, rejuntado con mortero mixto 1:2:10/165L, colocado.</v>
          </cell>
          <cell r="D65">
            <v>6.2299999999999995</v>
          </cell>
          <cell r="E65">
            <v>71.849999999999994</v>
          </cell>
          <cell r="F65" t="str">
            <v>ml</v>
          </cell>
        </row>
        <row r="66">
          <cell r="B66">
            <v>58</v>
          </cell>
          <cell r="C66" t="str">
            <v>Pieza de hormigón prefabricado, de dimensiones 1200x600x600, modelo Monoblok 120 de Urkia, en color gris.</v>
          </cell>
          <cell r="D66">
            <v>186.26999999999998</v>
          </cell>
          <cell r="E66">
            <v>2.4</v>
          </cell>
          <cell r="F66" t="str">
            <v>ud</v>
          </cell>
        </row>
        <row r="67">
          <cell r="B67">
            <v>59</v>
          </cell>
          <cell r="C67" t="str">
            <v>Rígola recta formada por piezas prefabricadas de hormigón modelo C-9 de Adybor o similar, 50x30x13 cm, sobre base de hormigón en masa HM-20/P/20/X0 de 20 cm de espesor, vertido desde camión, extendido y vibrado manual con regla vibrante de 3 m, con acabado maestreado, según pendientes del proyecto y colocado sobre explanada, con índice CBR &gt; 5 (California Bearing Ratio), incluso remates y empalmes con arquetas de desagüe, totalmente terminada.</v>
          </cell>
          <cell r="D67">
            <v>28.37</v>
          </cell>
          <cell r="E67">
            <v>15.78</v>
          </cell>
          <cell r="F67" t="str">
            <v>ml</v>
          </cell>
        </row>
        <row r="68">
          <cell r="B68">
            <v>60</v>
          </cell>
          <cell r="C68" t="str">
            <v>Tramo autoportante de escalera prefabricada de hormigón armado o pretensado, fck=35 N/mm², en tramos rectos o compensandos , fabricados en taller , Incluye peldaños acabados y acabado visto.</v>
          </cell>
          <cell r="D68">
            <v>139.28</v>
          </cell>
          <cell r="E68">
            <v>3.21</v>
          </cell>
          <cell r="F68" t="str">
            <v>m2</v>
          </cell>
        </row>
        <row r="70">
          <cell r="B70">
            <v>61</v>
          </cell>
          <cell r="C70" t="str">
            <v>Tubo PVC liso j.elástica SN4 D=200mm</v>
          </cell>
          <cell r="D70">
            <v>20.060000000000002</v>
          </cell>
          <cell r="E70">
            <v>111.57</v>
          </cell>
          <cell r="F70" t="str">
            <v>ml</v>
          </cell>
        </row>
        <row r="71">
          <cell r="B71">
            <v>62</v>
          </cell>
          <cell r="C71" t="str">
            <v>Tubo PVC liso j.elástica SN4 D=250mm</v>
          </cell>
          <cell r="D71">
            <v>31.75</v>
          </cell>
          <cell r="E71">
            <v>140.97999999999999</v>
          </cell>
          <cell r="F71" t="str">
            <v>ml</v>
          </cell>
        </row>
        <row r="72">
          <cell r="B72">
            <v>63</v>
          </cell>
          <cell r="C72" t="str">
            <v>Tubo PVC liso j.elástica SN4 D=315mm</v>
          </cell>
          <cell r="D72">
            <v>48.82</v>
          </cell>
          <cell r="E72">
            <v>91.69</v>
          </cell>
          <cell r="F72" t="str">
            <v>ml</v>
          </cell>
        </row>
        <row r="73">
          <cell r="B73">
            <v>64</v>
          </cell>
          <cell r="C73" t="str">
            <v>Tubo PVC liso j.elástica SN4 D=400mm</v>
          </cell>
          <cell r="D73">
            <v>79.52000000000001</v>
          </cell>
          <cell r="E73">
            <v>14.07</v>
          </cell>
          <cell r="F73" t="str">
            <v>ml</v>
          </cell>
        </row>
        <row r="74">
          <cell r="B74">
            <v>65</v>
          </cell>
          <cell r="C74" t="str">
            <v>Tubo PVC liso j.elástica SN4 D=500mm</v>
          </cell>
          <cell r="D74">
            <v>128.20999999999998</v>
          </cell>
          <cell r="E74">
            <v>3.49</v>
          </cell>
          <cell r="F74" t="str">
            <v>ml</v>
          </cell>
        </row>
        <row r="75">
          <cell r="B75">
            <v>66</v>
          </cell>
          <cell r="C75" t="str">
            <v>Tub.drenaje PVC corr.doble SN4 DN200mm</v>
          </cell>
          <cell r="D75">
            <v>17.73</v>
          </cell>
          <cell r="E75">
            <v>25.25</v>
          </cell>
          <cell r="F75" t="str">
            <v>ml</v>
          </cell>
        </row>
        <row r="76">
          <cell r="B76">
            <v>67</v>
          </cell>
          <cell r="C76" t="str">
            <v>Tub.polietileno AD PE100 PN10 DN=50mm</v>
          </cell>
          <cell r="D76">
            <v>2.5399999999999996</v>
          </cell>
          <cell r="E76">
            <v>176.23</v>
          </cell>
          <cell r="F76" t="str">
            <v>ml</v>
          </cell>
        </row>
        <row r="77">
          <cell r="B77">
            <v>68</v>
          </cell>
          <cell r="C77" t="str">
            <v>Tub.polietileno AD PE100 PN10 DN=63mm</v>
          </cell>
          <cell r="D77">
            <v>4.04</v>
          </cell>
          <cell r="E77">
            <v>166.19</v>
          </cell>
          <cell r="F77" t="str">
            <v>ml</v>
          </cell>
        </row>
        <row r="78">
          <cell r="B78">
            <v>69</v>
          </cell>
          <cell r="C78" t="str">
            <v>Tubo polietileno AD PE100 (PN-16) DN=75mm</v>
          </cell>
          <cell r="D78">
            <v>8.2099999999999991</v>
          </cell>
          <cell r="E78">
            <v>54.52</v>
          </cell>
          <cell r="F78" t="str">
            <v>ml</v>
          </cell>
        </row>
        <row r="79">
          <cell r="B79">
            <v>70</v>
          </cell>
          <cell r="C79" t="str">
            <v>Tubo polietileno AD PE100 (PN-16) DN=90mm</v>
          </cell>
          <cell r="D79">
            <v>11.9</v>
          </cell>
          <cell r="E79">
            <v>37.61</v>
          </cell>
          <cell r="F79" t="str">
            <v>ml</v>
          </cell>
        </row>
        <row r="80">
          <cell r="B80">
            <v>71</v>
          </cell>
          <cell r="C80" t="str">
            <v>Tub.polietileno AD PE100 PN16 DN=110mm</v>
          </cell>
          <cell r="D80">
            <v>17.600000000000001</v>
          </cell>
          <cell r="E80">
            <v>25.43</v>
          </cell>
          <cell r="F80" t="str">
            <v>ml</v>
          </cell>
        </row>
        <row r="81">
          <cell r="B81">
            <v>72</v>
          </cell>
          <cell r="C81" t="str">
            <v>Tubo de polietileno, según norma UNE EN 50086-2-4, de 110 mm. de diámetro (corrugado exterior y liso interior) exentos de halógenos, iincluida cinta de señalización.</v>
          </cell>
          <cell r="D81">
            <v>19.330000000000002</v>
          </cell>
          <cell r="E81">
            <v>23.16</v>
          </cell>
          <cell r="F81" t="str">
            <v>ml</v>
          </cell>
        </row>
        <row r="82">
          <cell r="B82">
            <v>73</v>
          </cell>
          <cell r="C82" t="str">
            <v>Tubería formada por tubo de acero inoxidable clase 1.4301 según UNE-EN 10088-1 (AISI 304), con soldadura longitudinal, de 100 mm de diámetro nominal y 2 mm de espesor.Instalación en superficie o enterrado.Incluso material auxiliar para montaje y sujeción a la obra, accesorios y piezas especiales.</v>
          </cell>
          <cell r="D82">
            <v>95.84</v>
          </cell>
          <cell r="E82">
            <v>11.68</v>
          </cell>
          <cell r="F82" t="str">
            <v>ml</v>
          </cell>
        </row>
        <row r="83">
          <cell r="B83">
            <v>74</v>
          </cell>
          <cell r="C83" t="str">
            <v>Codo de acero inoxidable clase 1.4301 según UNE-EN 10088-1 (AISI 304), de 100 mm. de diámetro nominal y 2 mm. de espesor, parte proporcional de soldaduras.</v>
          </cell>
          <cell r="D83">
            <v>69.490000000000009</v>
          </cell>
          <cell r="E83">
            <v>9.66</v>
          </cell>
          <cell r="F83" t="str">
            <v>ud</v>
          </cell>
        </row>
        <row r="84">
          <cell r="B84">
            <v>75</v>
          </cell>
          <cell r="C84" t="str">
            <v>Tubería AISI-304 DN 150 de 2 mm espesor PN-6 instalada parte proporcional de bridas PN-6 del mismo material , incluso tornillería de acero inoxidable AISI-316, y juntas, soldadura fijada a paramentos verticales mediante gafas del mismo material dispuestas al menos cada 1.500 m.m., totalmente instalada.</v>
          </cell>
          <cell r="D84">
            <v>138.97</v>
          </cell>
          <cell r="E84">
            <v>8.0500000000000007</v>
          </cell>
          <cell r="F84" t="str">
            <v>ml</v>
          </cell>
        </row>
        <row r="85">
          <cell r="B85">
            <v>76</v>
          </cell>
          <cell r="C85" t="str">
            <v>Codo de acero inoxidable clase 1.4301 según UNE-EN 10088-1 (AISI 304), de 150 mm. de diámetro nominal y 2 mm. de espesor, parte proporcional de soldaduras.</v>
          </cell>
          <cell r="D85">
            <v>104.23</v>
          </cell>
          <cell r="E85">
            <v>4.29</v>
          </cell>
          <cell r="F85" t="str">
            <v>ud</v>
          </cell>
        </row>
        <row r="86">
          <cell r="B86">
            <v>77</v>
          </cell>
          <cell r="C86" t="str">
            <v>Tubería AISI-304 DN 200 de 2 mm espesor PN-6 instalada parte proporcional de bridas PN-6 del mismo material , incluso tornillería de acero inoxidable AISI-316, y juntas, soldadura fijada a paramentos verticales mediante gafas del mismo material dispuestas al menos cada 1.500 m.m., totalmente instalada.</v>
          </cell>
          <cell r="D86">
            <v>160.54</v>
          </cell>
          <cell r="E86">
            <v>1.39</v>
          </cell>
          <cell r="F86" t="str">
            <v>ml</v>
          </cell>
        </row>
        <row r="87">
          <cell r="B87">
            <v>78</v>
          </cell>
          <cell r="C87" t="str">
            <v>Codo de acero inoxidable clase 1.4301 según UNE-EN 10088-1 (AISI 304), de 200 mm. de diámetro nominal y 2 mm. de espesor, parte proporcional de soldaduras.</v>
          </cell>
          <cell r="D87">
            <v>165.32999999999998</v>
          </cell>
          <cell r="E87">
            <v>1.35</v>
          </cell>
          <cell r="F87" t="str">
            <v>ud</v>
          </cell>
        </row>
        <row r="88">
          <cell r="B88">
            <v>79</v>
          </cell>
          <cell r="C88" t="str">
            <v>Tubería AISI-304 DN 250 de 2 mm espesor PN-6 instalada parte proporcional de bridas PN-6 del mismo material , incluso tornillería de acero inoxidable AISI-316, y juntas, soldadura fijada a paramentos verticales mediante gafas del mismo material dispuestas al menos cada 1.500 m.m., totalmente instalada.</v>
          </cell>
          <cell r="D88">
            <v>218.04</v>
          </cell>
          <cell r="E88">
            <v>2.0499999999999998</v>
          </cell>
          <cell r="F88" t="str">
            <v>ml</v>
          </cell>
        </row>
        <row r="89">
          <cell r="B89">
            <v>80</v>
          </cell>
          <cell r="C89" t="str">
            <v>Codo de acero inoxidable clase 1.4301 según UNE-EN 10088-1 (AISI 304), de 250 mm. de diámetro nominal y 2 mm. de espesor, parte proporcional de soldaduras.</v>
          </cell>
          <cell r="D89">
            <v>222.82999999999998</v>
          </cell>
          <cell r="E89">
            <v>1</v>
          </cell>
          <cell r="F89" t="str">
            <v>ud</v>
          </cell>
        </row>
        <row r="90">
          <cell r="B90">
            <v>81</v>
          </cell>
          <cell r="C90" t="str">
            <v>Tubería AISI-304 DN 300 de 2 mm espesor PN-6 instalada parte proporcional de bridas PN-6 del mismo material , incluso tornillería de acero inoxidable AISI-316, y juntas, soldadura fijada a paramentos verticales mediante gafas del mismo material dispuestas al menos cada 1.500 m.m., totalmente instalada.</v>
          </cell>
          <cell r="D90">
            <v>300.7</v>
          </cell>
          <cell r="E90">
            <v>1.49</v>
          </cell>
          <cell r="F90" t="str">
            <v>ml</v>
          </cell>
        </row>
        <row r="91">
          <cell r="B91">
            <v>82</v>
          </cell>
          <cell r="C91" t="str">
            <v>Codo de acero inoxidable clase 1.4301 según UNE-EN 10088-1 (AISI 304), de 300 mm. de diámetro nominal y 2 mm. de espesor, parte proporcional de soldaduras.</v>
          </cell>
          <cell r="D91">
            <v>422.9</v>
          </cell>
          <cell r="E91">
            <v>0.53</v>
          </cell>
          <cell r="F91" t="str">
            <v>ud</v>
          </cell>
        </row>
        <row r="92">
          <cell r="B92">
            <v>83</v>
          </cell>
          <cell r="C92" t="str">
            <v>Tubería  de  fundición  nodular DN=100 m.m., con junta automática flexible, revestida interiormente con poliuretano, tratamiento de cincado y  pintura bituminosa exterior,  fabricada  s/Norma  ISO-2531, incluso P.P de juntas.</v>
          </cell>
          <cell r="D92">
            <v>52.12</v>
          </cell>
          <cell r="E92">
            <v>21.47</v>
          </cell>
          <cell r="F92" t="str">
            <v>ml</v>
          </cell>
        </row>
        <row r="93">
          <cell r="B93">
            <v>84</v>
          </cell>
          <cell r="C93" t="str">
            <v>Tubería  de  fundición  nodular DN=150 m.m., con junta automática flexible, revestida interiormente con poliuretano, tratamiento de cincado y  pintura bituminosa exterior,  fabricada  s/Norma  ISO-2531, incluso P.P de juntas.</v>
          </cell>
          <cell r="D93">
            <v>126.14</v>
          </cell>
          <cell r="E93">
            <v>8.8699999999999992</v>
          </cell>
          <cell r="F93" t="str">
            <v>ml</v>
          </cell>
        </row>
        <row r="94">
          <cell r="B94">
            <v>85</v>
          </cell>
          <cell r="C94" t="str">
            <v>Tubería de fundición nodular DN=200 m.m., con junta automática flexible, revestida interiormente con poliuretano, tratamiento de cincado y pintura bituminosa exterior, fabricada s/Norma ISO-2531, incluso P.P de juntas.</v>
          </cell>
          <cell r="D94">
            <v>152.64999999999998</v>
          </cell>
          <cell r="E94">
            <v>4.4000000000000004</v>
          </cell>
          <cell r="F94" t="str">
            <v>ml</v>
          </cell>
        </row>
        <row r="95">
          <cell r="B95">
            <v>86</v>
          </cell>
          <cell r="C95" t="str">
            <v>Tubería  de  fundición  nodular DN=250 m.m., con junta automática flexible,  revestida interiormente    con  poliuretano, tratamiento  de  cincado  y  pintura  bituminosa exterior,  fabricada  s/Norma  ISO-2531, incluso P.P de juntas,</v>
          </cell>
          <cell r="D95">
            <v>192.39999999999998</v>
          </cell>
          <cell r="E95">
            <v>3.49</v>
          </cell>
          <cell r="F95" t="str">
            <v>ml</v>
          </cell>
        </row>
        <row r="96">
          <cell r="B96">
            <v>87</v>
          </cell>
          <cell r="C96" t="str">
            <v>Tubería  de  fundición  nodular DN=300 m.m., con junta automática  flexible,  revestida interiormente    con  poliuretano, tratamiento  de  cincado  y  pintura  bituminosa exterior,  fabricada  s/Norma  ISO-2531, incluso P.P de juntas.</v>
          </cell>
          <cell r="D96">
            <v>225.95</v>
          </cell>
          <cell r="E96">
            <v>2.97</v>
          </cell>
          <cell r="F96" t="str">
            <v>ml</v>
          </cell>
        </row>
        <row r="97">
          <cell r="B97">
            <v>88</v>
          </cell>
          <cell r="C97" t="str">
            <v>Manguitos Pasamuros PVC 200</v>
          </cell>
          <cell r="D97">
            <v>32.119999999999997</v>
          </cell>
          <cell r="E97">
            <v>13.94</v>
          </cell>
          <cell r="F97" t="str">
            <v>ud</v>
          </cell>
        </row>
        <row r="98">
          <cell r="B98">
            <v>89</v>
          </cell>
          <cell r="C98" t="str">
            <v>Manguitos Pasamuros PVC 250</v>
          </cell>
          <cell r="D98">
            <v>89.31</v>
          </cell>
          <cell r="E98">
            <v>7.52</v>
          </cell>
          <cell r="F98" t="str">
            <v>ud</v>
          </cell>
        </row>
        <row r="99">
          <cell r="B99">
            <v>90</v>
          </cell>
          <cell r="C99" t="str">
            <v>Manguitos Pasamuros PVC 315</v>
          </cell>
          <cell r="D99">
            <v>142.91999999999999</v>
          </cell>
          <cell r="E99">
            <v>4.7</v>
          </cell>
          <cell r="F99" t="str">
            <v>ud</v>
          </cell>
        </row>
        <row r="100">
          <cell r="B100">
            <v>91</v>
          </cell>
          <cell r="C100" t="str">
            <v>Manguitos Pasamuros PVC 400</v>
          </cell>
          <cell r="D100">
            <v>228.76</v>
          </cell>
          <cell r="E100">
            <v>1.96</v>
          </cell>
          <cell r="F100" t="str">
            <v>ud</v>
          </cell>
        </row>
        <row r="101">
          <cell r="B101">
            <v>92</v>
          </cell>
          <cell r="C101" t="str">
            <v>Manguitos Pasamuros PVC 500</v>
          </cell>
          <cell r="D101">
            <v>497.32</v>
          </cell>
          <cell r="E101">
            <v>0.45</v>
          </cell>
          <cell r="F101" t="str">
            <v>ud</v>
          </cell>
        </row>
        <row r="102">
          <cell r="B102">
            <v>93</v>
          </cell>
          <cell r="C102" t="str">
            <v>válvula FN compuerta 100 bridas</v>
          </cell>
          <cell r="D102">
            <v>177.31</v>
          </cell>
          <cell r="E102">
            <v>1.26</v>
          </cell>
          <cell r="F102" t="str">
            <v>ud</v>
          </cell>
        </row>
        <row r="103">
          <cell r="B103">
            <v>94</v>
          </cell>
          <cell r="C103" t="str">
            <v>válvula FN compuerta 150</v>
          </cell>
          <cell r="D103">
            <v>280.33999999999997</v>
          </cell>
          <cell r="E103">
            <v>0.8</v>
          </cell>
          <cell r="F103" t="str">
            <v>ud</v>
          </cell>
        </row>
        <row r="104">
          <cell r="B104">
            <v>95</v>
          </cell>
          <cell r="C104" t="str">
            <v>válvula FN compuerta 200</v>
          </cell>
          <cell r="D104">
            <v>448.06</v>
          </cell>
          <cell r="E104">
            <v>0.5</v>
          </cell>
          <cell r="F104" t="str">
            <v>ud</v>
          </cell>
        </row>
        <row r="105">
          <cell r="B105">
            <v>96</v>
          </cell>
          <cell r="C105" t="str">
            <v>válvula FN compuerta 250</v>
          </cell>
          <cell r="D105">
            <v>644.53</v>
          </cell>
          <cell r="E105">
            <v>0.35</v>
          </cell>
          <cell r="F105" t="str">
            <v>ud</v>
          </cell>
        </row>
        <row r="106">
          <cell r="B106">
            <v>97</v>
          </cell>
          <cell r="C106" t="str">
            <v>válvula FN compuerta 300</v>
          </cell>
          <cell r="D106">
            <v>953.61</v>
          </cell>
          <cell r="E106">
            <v>0.23</v>
          </cell>
          <cell r="F106" t="str">
            <v>ud</v>
          </cell>
        </row>
        <row r="108">
          <cell r="B108">
            <v>98</v>
          </cell>
          <cell r="C108" t="str">
            <v>MBC AC22 Base 50/70 G con áridos calizos en planta</v>
          </cell>
          <cell r="D108">
            <v>85.06</v>
          </cell>
          <cell r="E108">
            <v>26.32</v>
          </cell>
          <cell r="F108" t="str">
            <v>tn</v>
          </cell>
        </row>
        <row r="109">
          <cell r="B109">
            <v>99</v>
          </cell>
          <cell r="C109" t="str">
            <v>AC16 Surf 50/70 S con áridos ofíticos en planta</v>
          </cell>
          <cell r="D109">
            <v>101.83</v>
          </cell>
          <cell r="E109">
            <v>21.98</v>
          </cell>
          <cell r="F109" t="str">
            <v>tn</v>
          </cell>
        </row>
        <row r="110">
          <cell r="B110">
            <v>100</v>
          </cell>
          <cell r="C110" t="str">
            <v>Emulsión C60B3 ADH</v>
          </cell>
          <cell r="D110">
            <v>534.30999999999995</v>
          </cell>
          <cell r="E110">
            <v>6.29</v>
          </cell>
          <cell r="F110" t="str">
            <v>tn</v>
          </cell>
        </row>
        <row r="111">
          <cell r="B111">
            <v>101</v>
          </cell>
          <cell r="C111" t="str">
            <v>Equipo extendido MBC</v>
          </cell>
          <cell r="D111">
            <v>5252.04</v>
          </cell>
          <cell r="E111">
            <v>2.1399999999999997</v>
          </cell>
          <cell r="F111" t="str">
            <v>día</v>
          </cell>
        </row>
        <row r="112">
          <cell r="B112">
            <v>102</v>
          </cell>
          <cell r="C112" t="str">
            <v>Fresadora</v>
          </cell>
          <cell r="D112">
            <v>2156.4</v>
          </cell>
          <cell r="E112">
            <v>0.52</v>
          </cell>
          <cell r="F112" t="str">
            <v>día</v>
          </cell>
        </row>
        <row r="114">
          <cell r="B114">
            <v>103</v>
          </cell>
          <cell r="C114" t="str">
            <v>Marco y tapa de 600 mm. de diámetro tipo REXESS, clase  D 400, EN 124, ventilada o no ventilada, acerrojado automático por apéndice elástico en fundición dúctil incluso sujeción al módulo</v>
          </cell>
          <cell r="D114">
            <v>205.38</v>
          </cell>
          <cell r="E114">
            <v>10.9</v>
          </cell>
          <cell r="F114" t="str">
            <v>ud</v>
          </cell>
        </row>
        <row r="115">
          <cell r="B115">
            <v>104</v>
          </cell>
          <cell r="C115" t="str">
            <v>Marco tapa FN cuadrada para arqueta de 60x60</v>
          </cell>
          <cell r="D115">
            <v>113.06</v>
          </cell>
          <cell r="E115">
            <v>19.8</v>
          </cell>
          <cell r="F115" t="str">
            <v>ud</v>
          </cell>
        </row>
        <row r="116">
          <cell r="B116">
            <v>105</v>
          </cell>
          <cell r="C116" t="str">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200x200</v>
          </cell>
          <cell r="D116">
            <v>1123.73</v>
          </cell>
          <cell r="E116">
            <v>0.2</v>
          </cell>
          <cell r="F116" t="str">
            <v>ud</v>
          </cell>
        </row>
        <row r="117">
          <cell r="B117">
            <v>106</v>
          </cell>
          <cell r="C117" t="str">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300x300</v>
          </cell>
          <cell r="D117">
            <v>1257.9000000000001</v>
          </cell>
          <cell r="E117">
            <v>0.18</v>
          </cell>
          <cell r="F117" t="str">
            <v>ud</v>
          </cell>
        </row>
        <row r="118">
          <cell r="B118">
            <v>107</v>
          </cell>
          <cell r="C118" t="str">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400x400</v>
          </cell>
          <cell r="D118">
            <v>1578.97</v>
          </cell>
          <cell r="E118">
            <v>0.14000000000000001</v>
          </cell>
          <cell r="F118" t="str">
            <v>ud</v>
          </cell>
        </row>
        <row r="119">
          <cell r="B119">
            <v>108</v>
          </cell>
          <cell r="C119" t="str">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500x500</v>
          </cell>
          <cell r="D119">
            <v>1691.58</v>
          </cell>
          <cell r="E119">
            <v>0.13</v>
          </cell>
          <cell r="F119" t="str">
            <v>ud</v>
          </cell>
        </row>
        <row r="120">
          <cell r="B120">
            <v>109</v>
          </cell>
          <cell r="C120" t="str">
            <v>Acero  para  armar  B-500-S</v>
          </cell>
          <cell r="D120">
            <v>1.44</v>
          </cell>
          <cell r="E120">
            <v>10879.57</v>
          </cell>
          <cell r="F120" t="str">
            <v>kg</v>
          </cell>
        </row>
        <row r="121">
          <cell r="B121">
            <v>110</v>
          </cell>
          <cell r="C121" t="str">
            <v>Acero laminado A.42.b galvanizado en caliente según norma EN/ISO-1461, p.p. tornillería de acero galvanizado.</v>
          </cell>
          <cell r="D121">
            <v>9.11</v>
          </cell>
          <cell r="E121">
            <v>73.7</v>
          </cell>
          <cell r="F121" t="str">
            <v>kg</v>
          </cell>
        </row>
        <row r="122">
          <cell r="B122">
            <v>111</v>
          </cell>
          <cell r="C122" t="str">
            <v>Tramex 500Kg/m2  con una flecha máxima de 4mm. con remate en todas sus caras, incluso marco a base de perfiles en L anclado a obra de  fábrica, todo ello galvanizado en caliente según norma EN/ISO-1461, totalmente instalado.</v>
          </cell>
          <cell r="D122">
            <v>214.56</v>
          </cell>
          <cell r="E122">
            <v>1.04</v>
          </cell>
          <cell r="F122" t="str">
            <v>m2</v>
          </cell>
        </row>
        <row r="123">
          <cell r="B123">
            <v>112</v>
          </cell>
          <cell r="C123" t="str">
            <v>Vertederos y deflectores acero inox. 304 3 mm. Espesor tornillería AISI-316, incluso sellado y parte proporcional de patillas</v>
          </cell>
          <cell r="D123">
            <v>321.07</v>
          </cell>
          <cell r="E123">
            <v>2.09</v>
          </cell>
          <cell r="F123" t="str">
            <v>m2</v>
          </cell>
        </row>
        <row r="124">
          <cell r="B124">
            <v>113</v>
          </cell>
          <cell r="C124" t="str">
            <v>Barandilla aluminio soldada tramos rectos con quiebros con rodapié según EN ISO 14122, calidad tipo SIMAGALTOK S/A 6060, tratamiento T6, con montante en tubo cuadrado de 40*40x3 mm a distancia máxima entre montantes 1500 mm, pasamanos superior en tubo redondo de 48*3 mm a una altura de 1,0 m, 2 refuerzos intermedios en tubo redondo de 30*2 mm,  base de aluminio de 120 x100 de 8 mm de espesor, anclada a la obra de fábrica con mínimo 2 spit por placa de anclaje de M-10 INOX A2., rodapie de h=150 mm en chapa plegada de aluminio de 2 mm.</v>
          </cell>
          <cell r="D124">
            <v>160.54</v>
          </cell>
          <cell r="E124">
            <v>4.18</v>
          </cell>
          <cell r="F124" t="str">
            <v>ml</v>
          </cell>
        </row>
        <row r="125">
          <cell r="B125">
            <v>114</v>
          </cell>
          <cell r="C125" t="str">
            <v>Barandilla de acero inoxidable de AISI 304 formada por montante
en perfil cuadrado de 40x40x3, pasamanos superior tubo de
diámetro 48x 3, tubo intermedio diámetro 33,7x2,7 mm y rodapié
de h=150 mm en chapa plegada  de 2 mm ,anclada a la obra de fábrica con mínimo 2 spit por placa de anclaje de M-10 INOX A2.</v>
          </cell>
          <cell r="D125">
            <v>462.90999999999997</v>
          </cell>
          <cell r="E125">
            <v>1.45</v>
          </cell>
          <cell r="F125" t="str">
            <v>ml</v>
          </cell>
        </row>
        <row r="126">
          <cell r="B126">
            <v>115</v>
          </cell>
          <cell r="C126" t="str">
            <v>Puerta de aluminio soldada con muelle simple efecto , calidad tipo SIMAGALTOK S/A 6060, tratamiento T6, con montantes en tubo cuadrado de 40*40x3 mm a distancia máxima entre montantes 1000 mm, pasamanos superior en tubo redondo de 48*3 mm, 2 refuerzos intermedios en tubo redondo de 30*2 mm,  Incluido bisagras con muelle simple acción, tope y cerrojo en inox,</v>
          </cell>
          <cell r="D126">
            <v>431.28</v>
          </cell>
          <cell r="E126">
            <v>0.52</v>
          </cell>
          <cell r="F126" t="str">
            <v>Ud</v>
          </cell>
        </row>
        <row r="127">
          <cell r="B127">
            <v>116</v>
          </cell>
          <cell r="C127" t="str">
            <v>Marco-tapa fundición 600 PAMESTANCA_Marco y tapa de 600 mm. de diámetro de fundición dúctil tipo PAMESTANCA, Clase D 400 con dos juntas: junta de polietileno de apoyo y junta elastomérica de estanqueidad, sujección por 6 tornillos y levas, cajera de maniobra lateral y estanca EN 124, P.P. de encofrado, ferrallado y hormigón HM-20, colocada.</v>
          </cell>
          <cell r="D127">
            <v>814.64</v>
          </cell>
          <cell r="E127">
            <v>0.55000000000000004</v>
          </cell>
          <cell r="F127" t="str">
            <v>ud</v>
          </cell>
        </row>
        <row r="128">
          <cell r="B128">
            <v>117</v>
          </cell>
          <cell r="C128" t="str">
            <v>Escalera de aluminio anonizado en perfiles ensamblados:
* ancho peldaño 420 mm interior
* laterales tubular de 80 * 40 * 3 mm. canto romo
* peldaño perfil estriado macizo DN 25 mm
* altura entre peldaños 300 mm.
* anclaje al muro de hormigon con tacos M12 inox,
* guardacuerpos de proteccion: DN interior 700 mm., perfil del aro tubular DN 40 mm. * 1,9 cada 1000 mm., soportes verticales 4 pletinas de 50 * 5 mm.
Totalmente instalada.</v>
          </cell>
          <cell r="D128">
            <v>314.48</v>
          </cell>
          <cell r="E128">
            <v>2.14</v>
          </cell>
          <cell r="F128" t="str">
            <v>ml</v>
          </cell>
        </row>
        <row r="130">
          <cell r="B130">
            <v>118</v>
          </cell>
          <cell r="C130" t="str">
            <v>Entibación  de zanja a base de módulos metálicos prefabricados, tipo ROB  LOCK,  con anchura libre de zanja de 1,20 m.  y 4,00 m. de altura media, incluso montaje y desmontaje de los módulos, (la medición incluye las dos caras).</v>
          </cell>
          <cell r="D130">
            <v>46.4</v>
          </cell>
          <cell r="E130">
            <v>24.12</v>
          </cell>
          <cell r="F130" t="str">
            <v>ml</v>
          </cell>
        </row>
        <row r="131">
          <cell r="B131">
            <v>119</v>
          </cell>
          <cell r="C131" t="str">
            <v>Encofrado plano visto en paramentos planos vistos en arquetas de dimensiones interiores 1,5x1,5 y hasta una altura de 3 m., realizado con paneles fenólicos o similar, parte proporcional de piezas necesarias para su montaje: espadas, tuercas de 95 mm, tuercas hexagonales, mordazas fias y extensibles, útiles de elevación, antepechos, ménsulas de trabajo y bulón dado</v>
          </cell>
          <cell r="D131">
            <v>27.16</v>
          </cell>
          <cell r="E131">
            <v>494.42</v>
          </cell>
          <cell r="F131" t="str">
            <v>m2</v>
          </cell>
        </row>
        <row r="132">
          <cell r="B132">
            <v>120</v>
          </cell>
          <cell r="C132" t="str">
            <v>Encofrado plano visto en paramentos planos vistos en arquetas de dimensiones interiores superiores en alguna dimensión a 1,5x1,5 y altura  3 m., realizado con paneles fenólicos o similar, parte proporcional de piezas necesarias para su montaje: espadas, tuercas de 95 mm, tuercas hexagonales, mordazas fias y extensibles, útiles de elevación, antepechos, ménsulas de trabajo y bulón dado</v>
          </cell>
          <cell r="D132">
            <v>24.14</v>
          </cell>
          <cell r="E132">
            <v>139.07</v>
          </cell>
          <cell r="F132" t="str">
            <v>m2</v>
          </cell>
        </row>
        <row r="133">
          <cell r="B133">
            <v>121</v>
          </cell>
          <cell r="C133" t="str">
            <v>Banda de P.V.C. 250 m.m. para junta de estanqueidad tipo Supercast-H  de  Expandite de 250 mm. o similar, incluso  P.P.  de  sujeción,  soldadura y piezas especiales.</v>
          </cell>
          <cell r="D133">
            <v>12.52</v>
          </cell>
          <cell r="E133">
            <v>89.38</v>
          </cell>
          <cell r="F133" t="str">
            <v>ml</v>
          </cell>
        </row>
        <row r="134">
          <cell r="B134">
            <v>122</v>
          </cell>
          <cell r="C134" t="str">
            <v>Lámina polietileno (CPL) protectora de hormigón "Concrete Protective Liner" (CPL), en polietileno (PEAD), de 3 mm. de espesor, p.p. piezas especiales de unión, de cortes curvos, pérdidas, etc., unidas entre si mediante perfiles especiales y posterior extrusión, soldada posteriormente, totalmente instalada incluso parte proporcional de prueba de soldadura mediante hilo de cobre.</v>
          </cell>
          <cell r="D134">
            <v>114.48</v>
          </cell>
          <cell r="E134">
            <v>19.55</v>
          </cell>
          <cell r="F134" t="str">
            <v>m2</v>
          </cell>
        </row>
        <row r="135">
          <cell r="B135">
            <v>123</v>
          </cell>
          <cell r="C135" t="str">
            <v>Pate trepador para pozo realizado en varilla metálica recubierta de copolímero de polipropileno, dimensiones según plano de detalle, incluso perforaciones, sellado con mortero expansivo, totalmente instalado.</v>
          </cell>
          <cell r="D135">
            <v>11.629999999999999</v>
          </cell>
          <cell r="E135">
            <v>57.73</v>
          </cell>
          <cell r="F135" t="str">
            <v>ud</v>
          </cell>
        </row>
        <row r="136">
          <cell r="B136">
            <v>124</v>
          </cell>
          <cell r="C136" t="str">
            <v>Sellado tub. a O.F. DN&lt;300 con mortero expansivo en tubería de fundición nodular, acero galvanizado, PEAD, PRFV y hormigón para diámetro menor o igual a 300 m.m, a muro de hormigón, incluye, tubería de P.V.C. a modo de pasamuros previo al hormigonado, retirada de la misma, encofrados auxiliares, sellado con mortero expansivo, retirada elementos auxiliares y limpieza.</v>
          </cell>
          <cell r="D136">
            <v>60.449999999999996</v>
          </cell>
          <cell r="E136">
            <v>3.7</v>
          </cell>
          <cell r="F136" t="str">
            <v>ud</v>
          </cell>
        </row>
        <row r="137">
          <cell r="B137">
            <v>125</v>
          </cell>
          <cell r="C137" t="str">
            <v>Alzado  de cercado de alambre, formado por  piquetes de madera de castaño de 10 cm. de diámetro  mínimo y 1.70 m. de altura, dispuestos cada 2,00  m. y quintuple hilada de alambre galvanizado.</v>
          </cell>
          <cell r="D137">
            <v>5</v>
          </cell>
          <cell r="E137">
            <v>671.42</v>
          </cell>
          <cell r="F137" t="str">
            <v>ml</v>
          </cell>
        </row>
        <row r="138">
          <cell r="B138">
            <v>126</v>
          </cell>
          <cell r="C138" t="str">
            <v>Metro lineal de Verja metálica electrosoldada, formada por postes de tubo de acero redondo de 80 mm x 1,5 galvanizados y plastificados , a colocar cada 2,5 metros y guarnecidos con panel electrosoldado rectangular de 200x 50x 5 mm,con 4 pliegues longitudinales para aumentar su rigidez y 4 piezas de fijación metálicas por poste para unión con panel. Acabado en galvanizado y plastificado en color verde</v>
          </cell>
          <cell r="D138">
            <v>34.75</v>
          </cell>
          <cell r="E138">
            <v>579.65</v>
          </cell>
          <cell r="F138" t="str">
            <v>ml</v>
          </cell>
        </row>
        <row r="139">
          <cell r="B139">
            <v>127</v>
          </cell>
          <cell r="C139" t="str">
            <v>Unidad de puerta metálica  peatonal, formada por marco perimetral y en su interior mallazo electrosoldado rectangular de 300x50x5 mm.Incluso columnas de fijación, bisagras y cerrojo para candado. Acabada en galvanizado y lacado al horno en color verde. Ancho 0,9 metros.</v>
          </cell>
          <cell r="D139">
            <v>359.4</v>
          </cell>
          <cell r="E139">
            <v>7.47</v>
          </cell>
          <cell r="F139" t="str">
            <v>Ud</v>
          </cell>
        </row>
        <row r="140">
          <cell r="B140">
            <v>128</v>
          </cell>
          <cell r="C140" t="str">
            <v>Metro lineal cercado metálico, formado por postes de tubo de acero redondo de 50 mm x 1,2 galvanizados y plastificados, a colocar cada 3 metros y guarnecidos con malla de simple torsión plastificada 50/17 color verde, con tres hileras de alambre de tensión, tensores, tornapuntas y grapas. Todo el material acabado y galvanizado y plastificado en verde. Alto 2 metros.</v>
          </cell>
          <cell r="D140">
            <v>17.97</v>
          </cell>
          <cell r="E140">
            <v>996.36</v>
          </cell>
          <cell r="F140" t="str">
            <v>ml</v>
          </cell>
        </row>
        <row r="141">
          <cell r="B141">
            <v>129</v>
          </cell>
          <cell r="C141" t="str">
            <v>Tramex PRFV  H30-m2 rejilla poliester-fibra. PRFV, color gris con silice en cara de trabajo y malla 30 mm ( 38 mm ejes) altura 38 mm cortada en tramos de longuitud maxima 1 metro, para una carga mínima de 500 kg/m2 incluso perfil lateral de 40x40x3 mm de acero galvanizado de una pieza y apoyos necesarios, colocado y recibido en obra.</v>
          </cell>
          <cell r="D141">
            <v>285.13</v>
          </cell>
          <cell r="E141">
            <v>6.28</v>
          </cell>
          <cell r="F141" t="str">
            <v>m2</v>
          </cell>
        </row>
        <row r="142">
          <cell r="B142">
            <v>130</v>
          </cell>
          <cell r="C142" t="str">
            <v>Geotextil de 300 gr/m2., incluyendo la parte proporcional de solapes &gt;= 0,50 m., pérdidas, etc. totalmente instalado.</v>
          </cell>
          <cell r="D142">
            <v>4.3199999999999994</v>
          </cell>
          <cell r="E142">
            <v>414.46</v>
          </cell>
          <cell r="F142" t="str">
            <v>m2</v>
          </cell>
        </row>
        <row r="143">
          <cell r="B143">
            <v>131</v>
          </cell>
          <cell r="C143" t="str">
            <v>Tapa registro Composite Redonda modelo Kio 800 D400 , cierre automatico y marco incluido, totalmente instalada.</v>
          </cell>
          <cell r="D143">
            <v>693.87</v>
          </cell>
          <cell r="E143">
            <v>0.65</v>
          </cell>
          <cell r="F143" t="str">
            <v>ud</v>
          </cell>
        </row>
        <row r="144">
          <cell r="B144">
            <v>132</v>
          </cell>
          <cell r="C144" t="str">
            <v>Tapa registro Composite cuadrada Kio 700 D400  con marco incluido, totalmente instalada.</v>
          </cell>
          <cell r="D144">
            <v>398.93</v>
          </cell>
          <cell r="E144">
            <v>1.1200000000000001</v>
          </cell>
          <cell r="F144" t="str">
            <v>ud</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022E6-0340-4EA2-A962-2CE05A2E3188}">
  <sheetPr>
    <pageSetUpPr fitToPage="1"/>
  </sheetPr>
  <dimension ref="A1:J156"/>
  <sheetViews>
    <sheetView tabSelected="1" topLeftCell="A141" zoomScaleNormal="100" workbookViewId="0">
      <selection activeCell="E144" sqref="E144"/>
    </sheetView>
  </sheetViews>
  <sheetFormatPr baseColWidth="10" defaultRowHeight="15" x14ac:dyDescent="0.25"/>
  <cols>
    <col min="1" max="1" width="11.42578125" style="2"/>
    <col min="2" max="2" width="4.5703125" style="2" customWidth="1"/>
    <col min="3" max="3" width="77.42578125" style="2" customWidth="1"/>
    <col min="4" max="4" width="11" style="10" customWidth="1"/>
    <col min="5" max="5" width="12.42578125" style="11" customWidth="1"/>
    <col min="6" max="6" width="10.7109375" style="12" customWidth="1"/>
    <col min="7" max="7" width="5.5703125" style="11" customWidth="1"/>
    <col min="8" max="8" width="13.42578125" style="8" customWidth="1"/>
    <col min="9" max="16384" width="11.42578125" style="2"/>
  </cols>
  <sheetData>
    <row r="1" spans="1:9" ht="56.25" customHeight="1" x14ac:dyDescent="0.25">
      <c r="B1" s="3"/>
      <c r="C1" s="38" t="s">
        <v>0</v>
      </c>
      <c r="D1" s="38"/>
      <c r="E1" s="38"/>
      <c r="F1" s="38"/>
      <c r="G1" s="38"/>
      <c r="H1" s="3"/>
    </row>
    <row r="2" spans="1:9" x14ac:dyDescent="0.25">
      <c r="C2" s="4"/>
      <c r="D2" s="5"/>
      <c r="E2" s="6"/>
      <c r="F2" s="7"/>
      <c r="G2" s="6"/>
    </row>
    <row r="3" spans="1:9" ht="24.75" customHeight="1" x14ac:dyDescent="0.25">
      <c r="B3" s="29" t="s">
        <v>1</v>
      </c>
      <c r="C3" s="30" t="s">
        <v>2</v>
      </c>
      <c r="D3" s="31" t="s">
        <v>3</v>
      </c>
      <c r="E3" s="32" t="s">
        <v>4</v>
      </c>
      <c r="F3" s="33" t="s">
        <v>5</v>
      </c>
      <c r="G3" s="34"/>
      <c r="H3" s="32" t="s">
        <v>6</v>
      </c>
    </row>
    <row r="4" spans="1:9" ht="24.75" customHeight="1" x14ac:dyDescent="0.25">
      <c r="B4" s="35"/>
      <c r="C4" s="30"/>
      <c r="D4" s="31"/>
      <c r="E4" s="32"/>
      <c r="F4" s="36"/>
      <c r="G4" s="37"/>
      <c r="H4" s="32"/>
    </row>
    <row r="5" spans="1:9" x14ac:dyDescent="0.25">
      <c r="B5" s="23" t="str">
        <f>+[1]Hoja1!B4</f>
        <v xml:space="preserve">MANO DE OBRA   </v>
      </c>
      <c r="C5" s="24"/>
      <c r="D5" s="24"/>
      <c r="E5" s="24"/>
      <c r="F5" s="24"/>
      <c r="G5" s="24"/>
      <c r="H5" s="25"/>
      <c r="I5" s="8"/>
    </row>
    <row r="6" spans="1:9" ht="15.95" customHeight="1" x14ac:dyDescent="0.25">
      <c r="B6" s="16">
        <f>+'[1]ANEXO 2'!B5</f>
        <v>1</v>
      </c>
      <c r="C6" s="17" t="str">
        <f>+'[1]ANEXO 2'!C5</f>
        <v>Encargado</v>
      </c>
      <c r="D6" s="18">
        <f>+'[1]ANEXO 2'!D5</f>
        <v>37.36</v>
      </c>
      <c r="E6" s="1"/>
      <c r="F6" s="19">
        <f>+'[1]ANEXO 2'!E5</f>
        <v>80.87</v>
      </c>
      <c r="G6" s="19" t="str">
        <f>+'[1]ANEXO 2'!F5</f>
        <v>hr</v>
      </c>
      <c r="H6" s="39">
        <f>+E6*F6</f>
        <v>0</v>
      </c>
      <c r="I6" s="8"/>
    </row>
    <row r="7" spans="1:9" ht="15.95" customHeight="1" x14ac:dyDescent="0.25">
      <c r="B7" s="16">
        <f>+'[1]ANEXO 2'!B6</f>
        <v>2</v>
      </c>
      <c r="C7" s="17" t="str">
        <f>+'[1]ANEXO 2'!C6</f>
        <v>Oficial primera</v>
      </c>
      <c r="D7" s="18">
        <f>+'[1]ANEXO 2'!D6</f>
        <v>28.27</v>
      </c>
      <c r="E7" s="1"/>
      <c r="F7" s="19">
        <f>+'[1]ANEXO 2'!E6</f>
        <v>475.01</v>
      </c>
      <c r="G7" s="19" t="str">
        <f>+'[1]ANEXO 2'!F6</f>
        <v>hr</v>
      </c>
      <c r="H7" s="39">
        <f t="shared" ref="H7:H69" si="0">+E7*F7</f>
        <v>0</v>
      </c>
      <c r="I7" s="8"/>
    </row>
    <row r="8" spans="1:9" ht="15.95" customHeight="1" x14ac:dyDescent="0.25">
      <c r="B8" s="16">
        <f>+'[1]ANEXO 2'!B7</f>
        <v>3</v>
      </c>
      <c r="C8" s="17" t="str">
        <f>+'[1]ANEXO 2'!C7</f>
        <v>Oficial segunda</v>
      </c>
      <c r="D8" s="18">
        <f>+'[1]ANEXO 2'!D7</f>
        <v>25.19</v>
      </c>
      <c r="E8" s="1"/>
      <c r="F8" s="19">
        <f>+'[1]ANEXO 2'!E7</f>
        <v>266.54000000000002</v>
      </c>
      <c r="G8" s="19" t="str">
        <f>+'[1]ANEXO 2'!F7</f>
        <v>hr</v>
      </c>
      <c r="H8" s="39">
        <f t="shared" si="0"/>
        <v>0</v>
      </c>
      <c r="I8" s="8"/>
    </row>
    <row r="9" spans="1:9" ht="15.95" customHeight="1" x14ac:dyDescent="0.25">
      <c r="B9" s="16">
        <f>+'[1]ANEXO 2'!B8</f>
        <v>4</v>
      </c>
      <c r="C9" s="17" t="str">
        <f>+'[1]ANEXO 2'!C8</f>
        <v>Peón especializado</v>
      </c>
      <c r="D9" s="18">
        <f>+'[1]ANEXO 2'!D8</f>
        <v>23.64</v>
      </c>
      <c r="E9" s="1"/>
      <c r="F9" s="19">
        <f>+'[1]ANEXO 2'!E8</f>
        <v>568.04</v>
      </c>
      <c r="G9" s="19" t="str">
        <f>+'[1]ANEXO 2'!F8</f>
        <v>hr</v>
      </c>
      <c r="H9" s="39">
        <f t="shared" si="0"/>
        <v>0</v>
      </c>
      <c r="I9" s="8"/>
    </row>
    <row r="10" spans="1:9" ht="15.95" customHeight="1" x14ac:dyDescent="0.25">
      <c r="B10" s="16">
        <f>+'[1]ANEXO 2'!B9</f>
        <v>5</v>
      </c>
      <c r="C10" s="17" t="str">
        <f>+'[1]ANEXO 2'!C9</f>
        <v>Peón ordinario</v>
      </c>
      <c r="D10" s="18">
        <f>+'[1]ANEXO 2'!D9</f>
        <v>22.96</v>
      </c>
      <c r="E10" s="1"/>
      <c r="F10" s="19">
        <f>+'[1]ANEXO 2'!E9</f>
        <v>194.95</v>
      </c>
      <c r="G10" s="19" t="str">
        <f>+'[1]ANEXO 2'!F9</f>
        <v>hr</v>
      </c>
      <c r="H10" s="39">
        <f t="shared" si="0"/>
        <v>0</v>
      </c>
      <c r="I10" s="8"/>
    </row>
    <row r="11" spans="1:9" x14ac:dyDescent="0.25">
      <c r="B11" s="20" t="str">
        <f>+[1]Hoja1!B10</f>
        <v>MAQUINARIA/TRANSPORTE</v>
      </c>
      <c r="C11" s="21"/>
      <c r="D11" s="21"/>
      <c r="E11" s="21"/>
      <c r="F11" s="21"/>
      <c r="G11" s="21"/>
      <c r="H11" s="22"/>
      <c r="I11" s="8"/>
    </row>
    <row r="12" spans="1:9" ht="15.95" customHeight="1" x14ac:dyDescent="0.25">
      <c r="B12" s="16">
        <f>+'[1]ANEXO 2'!B11</f>
        <v>6</v>
      </c>
      <c r="C12" s="17" t="str">
        <f>+'[1]ANEXO 2'!C11</f>
        <v>Camión basculante 4x4 14 t</v>
      </c>
      <c r="D12" s="18">
        <f>+'[1]ANEXO 2'!D11</f>
        <v>46.83</v>
      </c>
      <c r="E12" s="1"/>
      <c r="F12" s="19">
        <f>+'[1]ANEXO 2'!E11</f>
        <v>477.92</v>
      </c>
      <c r="G12" s="19" t="str">
        <f>+'[1]ANEXO 2'!F11</f>
        <v>hr</v>
      </c>
      <c r="H12" s="39">
        <f t="shared" si="0"/>
        <v>0</v>
      </c>
      <c r="I12" s="8"/>
    </row>
    <row r="13" spans="1:9" ht="15.95" customHeight="1" x14ac:dyDescent="0.25">
      <c r="B13" s="16">
        <f>+'[1]ANEXO 2'!B12</f>
        <v>7</v>
      </c>
      <c r="C13" s="17" t="str">
        <f>+'[1]ANEXO 2'!C12</f>
        <v>Camión basculante 6x6 26 t</v>
      </c>
      <c r="D13" s="18">
        <f>+'[1]ANEXO 2'!D12</f>
        <v>52.32</v>
      </c>
      <c r="E13" s="1"/>
      <c r="F13" s="19">
        <f>+'[1]ANEXO 2'!E12</f>
        <v>342.21</v>
      </c>
      <c r="G13" s="19" t="str">
        <f>+'[1]ANEXO 2'!F12</f>
        <v>hr</v>
      </c>
      <c r="H13" s="39">
        <f t="shared" si="0"/>
        <v>0</v>
      </c>
      <c r="I13" s="8"/>
    </row>
    <row r="14" spans="1:9" ht="15.95" customHeight="1" x14ac:dyDescent="0.25">
      <c r="B14" s="16">
        <f>+'[1]ANEXO 2'!B13</f>
        <v>8</v>
      </c>
      <c r="C14" s="17" t="str">
        <f>+'[1]ANEXO 2'!C13</f>
        <v>Camión con grúa 6 t</v>
      </c>
      <c r="D14" s="18">
        <f>+'[1]ANEXO 2'!D13</f>
        <v>57.519999999999996</v>
      </c>
      <c r="E14" s="1"/>
      <c r="F14" s="19">
        <f>+'[1]ANEXO 2'!E13</f>
        <v>77.819999999999993</v>
      </c>
      <c r="G14" s="19" t="str">
        <f>+'[1]ANEXO 2'!F13</f>
        <v>hr</v>
      </c>
      <c r="H14" s="39">
        <f t="shared" si="0"/>
        <v>0</v>
      </c>
      <c r="I14" s="8"/>
    </row>
    <row r="15" spans="1:9" ht="15.95" customHeight="1" x14ac:dyDescent="0.25">
      <c r="B15" s="16">
        <f>+'[1]ANEXO 2'!B14</f>
        <v>9</v>
      </c>
      <c r="C15" s="17" t="str">
        <f>+'[1]ANEXO 2'!C14</f>
        <v>Cisterna agua s/camión 10.000 l</v>
      </c>
      <c r="D15" s="18">
        <f>+'[1]ANEXO 2'!D14</f>
        <v>42.919999999999995</v>
      </c>
      <c r="E15" s="1"/>
      <c r="F15" s="19">
        <f>+'[1]ANEXO 2'!E14</f>
        <v>52.15</v>
      </c>
      <c r="G15" s="19" t="str">
        <f>+'[1]ANEXO 2'!F14</f>
        <v>hr</v>
      </c>
      <c r="H15" s="39">
        <f t="shared" si="0"/>
        <v>0</v>
      </c>
      <c r="I15" s="8"/>
    </row>
    <row r="16" spans="1:9" s="9" customFormat="1" ht="15.95" customHeight="1" x14ac:dyDescent="0.25">
      <c r="A16" s="2"/>
      <c r="B16" s="16">
        <f>+'[1]ANEXO 2'!B15</f>
        <v>10</v>
      </c>
      <c r="C16" s="17" t="str">
        <f>+'[1]ANEXO 2'!C15</f>
        <v>Góndola de 40 tn</v>
      </c>
      <c r="D16" s="18">
        <f>+'[1]ANEXO 2'!D15</f>
        <v>115.65</v>
      </c>
      <c r="E16" s="1"/>
      <c r="F16" s="19">
        <f>+'[1]ANEXO 2'!E15</f>
        <v>174.17</v>
      </c>
      <c r="G16" s="19" t="str">
        <f>+'[1]ANEXO 2'!F15</f>
        <v>hr</v>
      </c>
      <c r="H16" s="39">
        <f t="shared" si="0"/>
        <v>0</v>
      </c>
      <c r="I16" s="8"/>
    </row>
    <row r="17" spans="1:9" s="9" customFormat="1" ht="15.95" customHeight="1" x14ac:dyDescent="0.25">
      <c r="A17" s="2"/>
      <c r="B17" s="16">
        <f>+'[1]ANEXO 2'!B16</f>
        <v>11</v>
      </c>
      <c r="C17" s="17" t="str">
        <f>+'[1]ANEXO 2'!C16</f>
        <v>Dumper convencional 1.500 kg</v>
      </c>
      <c r="D17" s="18">
        <f>+'[1]ANEXO 2'!D16</f>
        <v>4.8999999999999995</v>
      </c>
      <c r="E17" s="1"/>
      <c r="F17" s="19">
        <f>+'[1]ANEXO 2'!E16</f>
        <v>456.75</v>
      </c>
      <c r="G17" s="19" t="str">
        <f>+'[1]ANEXO 2'!F16</f>
        <v>hr</v>
      </c>
      <c r="H17" s="39">
        <f t="shared" si="0"/>
        <v>0</v>
      </c>
      <c r="I17" s="8"/>
    </row>
    <row r="18" spans="1:9" s="9" customFormat="1" ht="15.95" customHeight="1" x14ac:dyDescent="0.25">
      <c r="A18" s="2"/>
      <c r="B18" s="16">
        <f>+'[1]ANEXO 2'!B17</f>
        <v>12</v>
      </c>
      <c r="C18" s="17" t="str">
        <f>+'[1]ANEXO 2'!C17</f>
        <v>Retro-pala mixta neumáticos</v>
      </c>
      <c r="D18" s="18">
        <f>+'[1]ANEXO 2'!D17</f>
        <v>42.93</v>
      </c>
      <c r="E18" s="1"/>
      <c r="F18" s="19">
        <f>+'[1]ANEXO 2'!E17</f>
        <v>52.13</v>
      </c>
      <c r="G18" s="19" t="str">
        <f>+'[1]ANEXO 2'!F17</f>
        <v>hr</v>
      </c>
      <c r="H18" s="39">
        <f t="shared" si="0"/>
        <v>0</v>
      </c>
      <c r="I18" s="8"/>
    </row>
    <row r="19" spans="1:9" s="9" customFormat="1" ht="15.95" customHeight="1" x14ac:dyDescent="0.25">
      <c r="A19" s="2"/>
      <c r="B19" s="16">
        <f>+'[1]ANEXO 2'!B18</f>
        <v>13</v>
      </c>
      <c r="C19" s="17" t="str">
        <f>+'[1]ANEXO 2'!C18</f>
        <v>Miniexcavadora hidraúlica hasta 5.000 kg</v>
      </c>
      <c r="D19" s="18">
        <f>+'[1]ANEXO 2'!D18</f>
        <v>49.309999999999995</v>
      </c>
      <c r="E19" s="1"/>
      <c r="F19" s="19">
        <f>+'[1]ANEXO 2'!E18</f>
        <v>45.39</v>
      </c>
      <c r="G19" s="19" t="str">
        <f>+'[1]ANEXO 2'!F18</f>
        <v>hr</v>
      </c>
      <c r="H19" s="39">
        <f t="shared" si="0"/>
        <v>0</v>
      </c>
      <c r="I19" s="8"/>
    </row>
    <row r="20" spans="1:9" s="9" customFormat="1" ht="15.95" customHeight="1" x14ac:dyDescent="0.25">
      <c r="A20" s="2"/>
      <c r="B20" s="16">
        <f>+'[1]ANEXO 2'!B19</f>
        <v>14</v>
      </c>
      <c r="C20" s="17" t="str">
        <f>+'[1]ANEXO 2'!C19</f>
        <v>Excav.hidráulica neumáticos 18 Tn</v>
      </c>
      <c r="D20" s="18">
        <f>+'[1]ANEXO 2'!D19</f>
        <v>54.43</v>
      </c>
      <c r="E20" s="1"/>
      <c r="F20" s="19">
        <f>+'[1]ANEXO 2'!E19</f>
        <v>82.24</v>
      </c>
      <c r="G20" s="19" t="str">
        <f>+'[1]ANEXO 2'!F19</f>
        <v>hr</v>
      </c>
      <c r="H20" s="39">
        <f t="shared" si="0"/>
        <v>0</v>
      </c>
      <c r="I20" s="8"/>
    </row>
    <row r="21" spans="1:9" s="9" customFormat="1" ht="15.95" customHeight="1" x14ac:dyDescent="0.25">
      <c r="A21" s="2"/>
      <c r="B21" s="16">
        <f>+'[1]ANEXO 2'!B20</f>
        <v>15</v>
      </c>
      <c r="C21" s="17" t="str">
        <f>+'[1]ANEXO 2'!C20</f>
        <v>Excav.hidráulica neumáticos 18 Tn con martillo rompedor</v>
      </c>
      <c r="D21" s="18">
        <f>+'[1]ANEXO 2'!D20</f>
        <v>67.320000000000007</v>
      </c>
      <c r="E21" s="1"/>
      <c r="F21" s="19">
        <f>+'[1]ANEXO 2'!E20</f>
        <v>66.489999999999995</v>
      </c>
      <c r="G21" s="19" t="str">
        <f>+'[1]ANEXO 2'!F20</f>
        <v>hr</v>
      </c>
      <c r="H21" s="39">
        <f t="shared" si="0"/>
        <v>0</v>
      </c>
      <c r="I21" s="8"/>
    </row>
    <row r="22" spans="1:9" s="9" customFormat="1" ht="15.95" customHeight="1" x14ac:dyDescent="0.25">
      <c r="A22" s="2"/>
      <c r="B22" s="16">
        <f>+'[1]ANEXO 2'!B21</f>
        <v>16</v>
      </c>
      <c r="C22" s="17" t="str">
        <f>+'[1]ANEXO 2'!C21</f>
        <v>Excavadora hidráulica cadenas 21 Tn</v>
      </c>
      <c r="D22" s="18">
        <f>+'[1]ANEXO 2'!D21</f>
        <v>68.180000000000007</v>
      </c>
      <c r="E22" s="1"/>
      <c r="F22" s="19">
        <f>+'[1]ANEXO 2'!E21</f>
        <v>295.43</v>
      </c>
      <c r="G22" s="19" t="str">
        <f>+'[1]ANEXO 2'!F21</f>
        <v>hr</v>
      </c>
      <c r="H22" s="39">
        <f t="shared" si="0"/>
        <v>0</v>
      </c>
      <c r="I22" s="8"/>
    </row>
    <row r="23" spans="1:9" s="9" customFormat="1" ht="15.95" customHeight="1" x14ac:dyDescent="0.25">
      <c r="A23" s="2"/>
      <c r="B23" s="16">
        <f>+'[1]ANEXO 2'!B22</f>
        <v>17</v>
      </c>
      <c r="C23" s="17" t="str">
        <f>+'[1]ANEXO 2'!C22</f>
        <v xml:space="preserve">Excavadora hidráulica cadenas 21 Tn con martillo rompedor hidráulico </v>
      </c>
      <c r="D23" s="18">
        <f>+'[1]ANEXO 2'!D22</f>
        <v>81.86</v>
      </c>
      <c r="E23" s="1"/>
      <c r="F23" s="19">
        <f>+'[1]ANEXO 2'!E22</f>
        <v>136.69999999999999</v>
      </c>
      <c r="G23" s="19" t="str">
        <f>+'[1]ANEXO 2'!F22</f>
        <v>hr</v>
      </c>
      <c r="H23" s="39">
        <f t="shared" si="0"/>
        <v>0</v>
      </c>
      <c r="I23" s="8"/>
    </row>
    <row r="24" spans="1:9" s="9" customFormat="1" ht="15.95" customHeight="1" x14ac:dyDescent="0.25">
      <c r="A24" s="2"/>
      <c r="B24" s="16">
        <f>+'[1]ANEXO 2'!B23</f>
        <v>18</v>
      </c>
      <c r="C24" s="17" t="str">
        <f>+'[1]ANEXO 2'!C23</f>
        <v>Excavadora hidráulica cadenas 25 Tn</v>
      </c>
      <c r="D24" s="18">
        <f>+'[1]ANEXO 2'!D23</f>
        <v>83.45</v>
      </c>
      <c r="E24" s="1"/>
      <c r="F24" s="19">
        <f>+'[1]ANEXO 2'!E23</f>
        <v>241.38</v>
      </c>
      <c r="G24" s="19" t="str">
        <f>+'[1]ANEXO 2'!F23</f>
        <v>hr</v>
      </c>
      <c r="H24" s="39">
        <f t="shared" si="0"/>
        <v>0</v>
      </c>
      <c r="I24" s="8"/>
    </row>
    <row r="25" spans="1:9" s="9" customFormat="1" ht="15.95" customHeight="1" x14ac:dyDescent="0.25">
      <c r="A25" s="2"/>
      <c r="B25" s="16">
        <f>+'[1]ANEXO 2'!B24</f>
        <v>19</v>
      </c>
      <c r="C25" s="17" t="str">
        <f>+'[1]ANEXO 2'!C24</f>
        <v xml:space="preserve">Excavadora hidráulica cadenas 25 Tn con martillo rompedor hidráulico </v>
      </c>
      <c r="D25" s="18">
        <f>+'[1]ANEXO 2'!D24</f>
        <v>104.24000000000001</v>
      </c>
      <c r="E25" s="1"/>
      <c r="F25" s="19">
        <f>+'[1]ANEXO 2'!E24</f>
        <v>21.47</v>
      </c>
      <c r="G25" s="19" t="str">
        <f>+'[1]ANEXO 2'!F24</f>
        <v>hr</v>
      </c>
      <c r="H25" s="39">
        <f t="shared" si="0"/>
        <v>0</v>
      </c>
      <c r="I25" s="8"/>
    </row>
    <row r="26" spans="1:9" s="9" customFormat="1" ht="15.95" customHeight="1" x14ac:dyDescent="0.25">
      <c r="A26" s="2"/>
      <c r="B26" s="16">
        <f>+'[1]ANEXO 2'!B25</f>
        <v>20</v>
      </c>
      <c r="C26" s="17" t="str">
        <f>+'[1]ANEXO 2'!C25</f>
        <v>Extendedora asfáltica cadenas 2,5/6 m 110cv</v>
      </c>
      <c r="D26" s="18">
        <f>+'[1]ANEXO 2'!D25</f>
        <v>126.05000000000001</v>
      </c>
      <c r="E26" s="1"/>
      <c r="F26" s="19">
        <f>+'[1]ANEXO 2'!E25</f>
        <v>8.8800000000000008</v>
      </c>
      <c r="G26" s="19" t="str">
        <f>+'[1]ANEXO 2'!F25</f>
        <v>hr</v>
      </c>
      <c r="H26" s="39">
        <f t="shared" si="0"/>
        <v>0</v>
      </c>
      <c r="I26" s="8"/>
    </row>
    <row r="27" spans="1:9" s="9" customFormat="1" ht="15.95" customHeight="1" x14ac:dyDescent="0.25">
      <c r="A27" s="2"/>
      <c r="B27" s="16">
        <f>+'[1]ANEXO 2'!B26</f>
        <v>21</v>
      </c>
      <c r="C27" s="17" t="str">
        <f>+'[1]ANEXO 2'!C26</f>
        <v>Motoniveladora de 135 cv</v>
      </c>
      <c r="D27" s="18">
        <f>+'[1]ANEXO 2'!D26</f>
        <v>83.14</v>
      </c>
      <c r="E27" s="1"/>
      <c r="F27" s="19">
        <f>+'[1]ANEXO 2'!E26</f>
        <v>8.08</v>
      </c>
      <c r="G27" s="19" t="str">
        <f>+'[1]ANEXO 2'!F26</f>
        <v>hr</v>
      </c>
      <c r="H27" s="39">
        <f t="shared" si="0"/>
        <v>0</v>
      </c>
      <c r="I27" s="8"/>
    </row>
    <row r="28" spans="1:9" s="9" customFormat="1" ht="15.95" customHeight="1" x14ac:dyDescent="0.25">
      <c r="A28" s="2"/>
      <c r="B28" s="16">
        <f>+'[1]ANEXO 2'!B27</f>
        <v>22</v>
      </c>
      <c r="C28" s="17" t="str">
        <f>+'[1]ANEXO 2'!C27</f>
        <v>Pisón vibrante 80 kg</v>
      </c>
      <c r="D28" s="18">
        <f>+'[1]ANEXO 2'!D27</f>
        <v>4.0299999999999994</v>
      </c>
      <c r="E28" s="1"/>
      <c r="F28" s="19">
        <f>+'[1]ANEXO 2'!E27</f>
        <v>277.68</v>
      </c>
      <c r="G28" s="19" t="str">
        <f>+'[1]ANEXO 2'!F27</f>
        <v>hr</v>
      </c>
      <c r="H28" s="39">
        <f t="shared" si="0"/>
        <v>0</v>
      </c>
      <c r="I28" s="8"/>
    </row>
    <row r="29" spans="1:9" s="9" customFormat="1" ht="15.95" customHeight="1" x14ac:dyDescent="0.25">
      <c r="A29" s="2"/>
      <c r="B29" s="16">
        <f>+'[1]ANEXO 2'!B28</f>
        <v>23</v>
      </c>
      <c r="C29" s="17" t="str">
        <f>+'[1]ANEXO 2'!C28</f>
        <v>Bandeja vibrante de 300 kg</v>
      </c>
      <c r="D29" s="18">
        <f>+'[1]ANEXO 2'!D28</f>
        <v>6.71</v>
      </c>
      <c r="E29" s="1"/>
      <c r="F29" s="19">
        <f>+'[1]ANEXO 2'!E28</f>
        <v>100.06</v>
      </c>
      <c r="G29" s="19" t="str">
        <f>+'[1]ANEXO 2'!F28</f>
        <v>hr</v>
      </c>
      <c r="H29" s="39">
        <f t="shared" si="0"/>
        <v>0</v>
      </c>
      <c r="I29" s="8"/>
    </row>
    <row r="30" spans="1:9" s="9" customFormat="1" ht="15.95" customHeight="1" x14ac:dyDescent="0.25">
      <c r="A30" s="2"/>
      <c r="B30" s="16">
        <f>+'[1]ANEXO 2'!B29</f>
        <v>24</v>
      </c>
      <c r="C30" s="17" t="str">
        <f>+'[1]ANEXO 2'!C29</f>
        <v>Rodillo vibrante autopropuls.mixto 15 t</v>
      </c>
      <c r="D30" s="18">
        <f>+'[1]ANEXO 2'!D29</f>
        <v>72.42</v>
      </c>
      <c r="E30" s="1"/>
      <c r="F30" s="19">
        <f>+'[1]ANEXO 2'!E29</f>
        <v>30.9</v>
      </c>
      <c r="G30" s="19" t="str">
        <f>+'[1]ANEXO 2'!F29</f>
        <v>hr</v>
      </c>
      <c r="H30" s="39">
        <f t="shared" si="0"/>
        <v>0</v>
      </c>
      <c r="I30" s="8"/>
    </row>
    <row r="31" spans="1:9" s="9" customFormat="1" ht="15.95" customHeight="1" x14ac:dyDescent="0.25">
      <c r="A31" s="2"/>
      <c r="B31" s="16">
        <f>+'[1]ANEXO 2'!B30</f>
        <v>25</v>
      </c>
      <c r="C31" s="17" t="str">
        <f>+'[1]ANEXO 2'!C30</f>
        <v>Camión hormigonera 6 m3</v>
      </c>
      <c r="D31" s="18">
        <f>+'[1]ANEXO 2'!D30</f>
        <v>72.7</v>
      </c>
      <c r="E31" s="1"/>
      <c r="F31" s="19">
        <f>+'[1]ANEXO 2'!E30</f>
        <v>61.57</v>
      </c>
      <c r="G31" s="19" t="str">
        <f>+'[1]ANEXO 2'!F30</f>
        <v>hr</v>
      </c>
      <c r="H31" s="39">
        <f t="shared" si="0"/>
        <v>0</v>
      </c>
      <c r="I31" s="8"/>
    </row>
    <row r="32" spans="1:9" s="9" customFormat="1" ht="15.95" customHeight="1" x14ac:dyDescent="0.25">
      <c r="A32" s="2"/>
      <c r="B32" s="16">
        <f>+'[1]ANEXO 2'!B31</f>
        <v>26</v>
      </c>
      <c r="C32" s="17" t="str">
        <f>+'[1]ANEXO 2'!C31</f>
        <v>Inspección colector con cámara TV</v>
      </c>
      <c r="D32" s="18">
        <f>+'[1]ANEXO 2'!D31</f>
        <v>4.8</v>
      </c>
      <c r="E32" s="1"/>
      <c r="F32" s="19">
        <f>+'[1]ANEXO 2'!E31</f>
        <v>466.27</v>
      </c>
      <c r="G32" s="19" t="str">
        <f>+'[1]ANEXO 2'!F31</f>
        <v>ml</v>
      </c>
      <c r="H32" s="39">
        <f t="shared" si="0"/>
        <v>0</v>
      </c>
      <c r="I32" s="8"/>
    </row>
    <row r="33" spans="1:9" s="9" customFormat="1" ht="15.95" customHeight="1" x14ac:dyDescent="0.25">
      <c r="A33" s="2"/>
      <c r="B33" s="16">
        <f>+'[1]ANEXO 2'!B32</f>
        <v>27</v>
      </c>
      <c r="C33" s="17" t="str">
        <f>+'[1]ANEXO 2'!C32</f>
        <v>Limpieza con camión impulsor 200 BAR</v>
      </c>
      <c r="D33" s="18">
        <f>+'[1]ANEXO 2'!D32</f>
        <v>131.78</v>
      </c>
      <c r="E33" s="1"/>
      <c r="F33" s="19">
        <f>+'[1]ANEXO 2'!E32</f>
        <v>13.59</v>
      </c>
      <c r="G33" s="19" t="str">
        <f>+'[1]ANEXO 2'!F32</f>
        <v>hr</v>
      </c>
      <c r="H33" s="39">
        <f t="shared" si="0"/>
        <v>0</v>
      </c>
      <c r="I33" s="8"/>
    </row>
    <row r="34" spans="1:9" s="9" customFormat="1" ht="15.95" customHeight="1" x14ac:dyDescent="0.25">
      <c r="A34" s="2"/>
      <c r="B34" s="16">
        <f>+'[1]ANEXO 2'!B33</f>
        <v>28</v>
      </c>
      <c r="C34" s="17" t="str">
        <f>+'[1]ANEXO 2'!C33</f>
        <v>Cortadora pavimento/asfalto</v>
      </c>
      <c r="D34" s="18">
        <f>+'[1]ANEXO 2'!D33</f>
        <v>35.94</v>
      </c>
      <c r="E34" s="1"/>
      <c r="F34" s="19">
        <f>+'[1]ANEXO 2'!E33</f>
        <v>12.45</v>
      </c>
      <c r="G34" s="19" t="str">
        <f>+'[1]ANEXO 2'!F33</f>
        <v>dia</v>
      </c>
      <c r="H34" s="39">
        <f t="shared" si="0"/>
        <v>0</v>
      </c>
      <c r="I34" s="8"/>
    </row>
    <row r="35" spans="1:9" x14ac:dyDescent="0.25">
      <c r="B35" s="26" t="str">
        <f>+[1]Hoja1!B34</f>
        <v>MATERIALES ARIDOS EN CANTERA</v>
      </c>
      <c r="C35" s="27"/>
      <c r="D35" s="27"/>
      <c r="E35" s="27"/>
      <c r="F35" s="27"/>
      <c r="G35" s="27"/>
      <c r="H35" s="28"/>
      <c r="I35" s="8"/>
    </row>
    <row r="36" spans="1:9" s="9" customFormat="1" ht="15.95" customHeight="1" x14ac:dyDescent="0.25">
      <c r="A36" s="2"/>
      <c r="B36" s="16">
        <f>+'[1]ANEXO 2'!B35</f>
        <v>29</v>
      </c>
      <c r="C36" s="17" t="str">
        <f>+'[1]ANEXO 2'!C35</f>
        <v>Arena fina</v>
      </c>
      <c r="D36" s="18">
        <f>+'[1]ANEXO 2'!D35</f>
        <v>16.770000000000003</v>
      </c>
      <c r="E36" s="1"/>
      <c r="F36" s="19">
        <f>+'[1]ANEXO 2'!E35</f>
        <v>13.35</v>
      </c>
      <c r="G36" s="19" t="str">
        <f>+'[1]ANEXO 2'!F35</f>
        <v xml:space="preserve">tn </v>
      </c>
      <c r="H36" s="39">
        <f t="shared" si="0"/>
        <v>0</v>
      </c>
      <c r="I36" s="8"/>
    </row>
    <row r="37" spans="1:9" s="9" customFormat="1" ht="15.95" customHeight="1" x14ac:dyDescent="0.25">
      <c r="A37" s="2"/>
      <c r="B37" s="16">
        <f>+'[1]ANEXO 2'!B36</f>
        <v>30</v>
      </c>
      <c r="C37" s="17" t="str">
        <f>+'[1]ANEXO 2'!C36</f>
        <v>Grava caliza 5/8</v>
      </c>
      <c r="D37" s="18">
        <f>+'[1]ANEXO 2'!D36</f>
        <v>11.4</v>
      </c>
      <c r="E37" s="1"/>
      <c r="F37" s="19">
        <f>+'[1]ANEXO 2'!E36</f>
        <v>196.32</v>
      </c>
      <c r="G37" s="19" t="str">
        <f>+'[1]ANEXO 2'!F36</f>
        <v xml:space="preserve">tn </v>
      </c>
      <c r="H37" s="39">
        <f t="shared" si="0"/>
        <v>0</v>
      </c>
      <c r="I37" s="8"/>
    </row>
    <row r="38" spans="1:9" s="9" customFormat="1" ht="15.95" customHeight="1" x14ac:dyDescent="0.25">
      <c r="A38" s="2"/>
      <c r="B38" s="16">
        <f>+'[1]ANEXO 2'!B37</f>
        <v>31</v>
      </c>
      <c r="C38" s="17" t="str">
        <f>+'[1]ANEXO 2'!C37</f>
        <v>Grava caliza 12/19</v>
      </c>
      <c r="D38" s="18">
        <f>+'[1]ANEXO 2'!D37</f>
        <v>11.4</v>
      </c>
      <c r="E38" s="1"/>
      <c r="F38" s="19">
        <f>+'[1]ANEXO 2'!E37</f>
        <v>117.79</v>
      </c>
      <c r="G38" s="19" t="str">
        <f>+'[1]ANEXO 2'!F37</f>
        <v xml:space="preserve">tn </v>
      </c>
      <c r="H38" s="39">
        <f t="shared" si="0"/>
        <v>0</v>
      </c>
      <c r="I38" s="8"/>
    </row>
    <row r="39" spans="1:9" s="9" customFormat="1" ht="15.95" customHeight="1" x14ac:dyDescent="0.25">
      <c r="A39" s="2"/>
      <c r="B39" s="16">
        <f>+'[1]ANEXO 2'!B38</f>
        <v>32</v>
      </c>
      <c r="C39" s="17" t="str">
        <f>+'[1]ANEXO 2'!C38</f>
        <v>Grava caliza 40/60</v>
      </c>
      <c r="D39" s="18">
        <f>+'[1]ANEXO 2'!D38</f>
        <v>11.4</v>
      </c>
      <c r="E39" s="1"/>
      <c r="F39" s="19">
        <f>+'[1]ANEXO 2'!E38</f>
        <v>196.32</v>
      </c>
      <c r="G39" s="19" t="str">
        <f>+'[1]ANEXO 2'!F38</f>
        <v xml:space="preserve">tn </v>
      </c>
      <c r="H39" s="39">
        <f t="shared" si="0"/>
        <v>0</v>
      </c>
      <c r="I39" s="8"/>
    </row>
    <row r="40" spans="1:9" s="9" customFormat="1" ht="15.95" customHeight="1" x14ac:dyDescent="0.25">
      <c r="A40" s="2"/>
      <c r="B40" s="16">
        <f>+'[1]ANEXO 2'!B39</f>
        <v>33</v>
      </c>
      <c r="C40" s="17" t="str">
        <f>+'[1]ANEXO 2'!C39</f>
        <v>Escollera aprox 800 kg</v>
      </c>
      <c r="D40" s="18">
        <f>+'[1]ANEXO 2'!D39</f>
        <v>19.450000000000003</v>
      </c>
      <c r="E40" s="1"/>
      <c r="F40" s="19">
        <f>+'[1]ANEXO 2'!E39</f>
        <v>575.34</v>
      </c>
      <c r="G40" s="19" t="str">
        <f>+'[1]ANEXO 2'!F39</f>
        <v xml:space="preserve">tn </v>
      </c>
      <c r="H40" s="39">
        <f t="shared" si="0"/>
        <v>0</v>
      </c>
      <c r="I40" s="8"/>
    </row>
    <row r="41" spans="1:9" s="9" customFormat="1" ht="15.95" customHeight="1" x14ac:dyDescent="0.25">
      <c r="A41" s="2"/>
      <c r="B41" s="16">
        <f>+'[1]ANEXO 2'!B40</f>
        <v>34</v>
      </c>
      <c r="C41" s="17" t="str">
        <f>+'[1]ANEXO 2'!C40</f>
        <v>Zahorra artificial ZA-40</v>
      </c>
      <c r="D41" s="18">
        <f>+'[1]ANEXO 2'!D40</f>
        <v>8.7200000000000006</v>
      </c>
      <c r="E41" s="1"/>
      <c r="F41" s="19">
        <f>+'[1]ANEXO 2'!E40</f>
        <v>769.98</v>
      </c>
      <c r="G41" s="19" t="str">
        <f>+'[1]ANEXO 2'!F40</f>
        <v xml:space="preserve">tn </v>
      </c>
      <c r="H41" s="39">
        <f t="shared" si="0"/>
        <v>0</v>
      </c>
      <c r="I41" s="8"/>
    </row>
    <row r="42" spans="1:9" s="9" customFormat="1" ht="15.95" customHeight="1" x14ac:dyDescent="0.25">
      <c r="A42" s="2"/>
      <c r="B42" s="16">
        <f>+'[1]ANEXO 2'!B41</f>
        <v>35</v>
      </c>
      <c r="C42" s="17" t="str">
        <f>+'[1]ANEXO 2'!C41</f>
        <v>Relleno seleccionado ó zahorra natural según PG3 con CBR&gt;20</v>
      </c>
      <c r="D42" s="18">
        <f>+'[1]ANEXO 2'!D41</f>
        <v>7.38</v>
      </c>
      <c r="E42" s="1"/>
      <c r="F42" s="19">
        <f>+'[1]ANEXO 2'!E41</f>
        <v>2729.37</v>
      </c>
      <c r="G42" s="19" t="str">
        <f>+'[1]ANEXO 2'!F41</f>
        <v xml:space="preserve">tn </v>
      </c>
      <c r="H42" s="39">
        <f t="shared" si="0"/>
        <v>0</v>
      </c>
      <c r="I42" s="8"/>
    </row>
    <row r="43" spans="1:9" x14ac:dyDescent="0.25">
      <c r="B43" s="40" t="str">
        <f>+[1]Hoja1!B42</f>
        <v>MATERIALES HORMIGÓN EN PLANTA</v>
      </c>
      <c r="C43" s="41"/>
      <c r="D43" s="41"/>
      <c r="E43" s="41"/>
      <c r="F43" s="41"/>
      <c r="G43" s="41"/>
      <c r="H43" s="42"/>
      <c r="I43" s="8"/>
    </row>
    <row r="44" spans="1:9" s="9" customFormat="1" ht="60" x14ac:dyDescent="0.25">
      <c r="A44" s="2"/>
      <c r="B44" s="16">
        <f>+'[1]ANEXO 2'!B43</f>
        <v>36</v>
      </c>
      <c r="C44" s="17" t="str">
        <f>+'[1]ANEXO 2'!C43</f>
        <v>Hormigón de limpieza HL-150/P/19, elaborado con cemento CEM I 42,5R-SR 5, resistente a los sulfatos y árido calizo de tamaño máximo 19 mm., incluso  fabricación,  puesta en obra mediante elementos auxiliares adecuados, vibrado por medios mecánicos, aditivos autorizados por la Dirección de Obra y curado.</v>
      </c>
      <c r="D44" s="18">
        <f>+'[1]ANEXO 2'!D43</f>
        <v>100.64</v>
      </c>
      <c r="E44" s="1"/>
      <c r="F44" s="19">
        <f>+'[1]ANEXO 2'!E43</f>
        <v>6.67</v>
      </c>
      <c r="G44" s="19" t="str">
        <f>+'[1]ANEXO 2'!F43</f>
        <v>m3</v>
      </c>
      <c r="H44" s="39">
        <f t="shared" si="0"/>
        <v>0</v>
      </c>
      <c r="I44" s="8"/>
    </row>
    <row r="45" spans="1:9" s="9" customFormat="1" ht="60" x14ac:dyDescent="0.25">
      <c r="A45" s="2"/>
      <c r="B45" s="16">
        <f>+'[1]ANEXO 2'!B44</f>
        <v>37</v>
      </c>
      <c r="C45" s="17" t="str">
        <f>+'[1]ANEXO 2'!C44</f>
        <v>Hormigón  HM-20/P/19/XC2, elaborado con cemento CEM I 42,5R-SR 5, resistente a los sulfatos y árido calizo de tamaño máximo 19 mm., incluso fabricación,  puesta en obra mediante elementos auxiliares adecuados, vibrado por medios mecánicos, aditivos autorizados por la Dirección de Obra y curado.</v>
      </c>
      <c r="D45" s="18">
        <f>+'[1]ANEXO 2'!D44</f>
        <v>125.2</v>
      </c>
      <c r="E45" s="1"/>
      <c r="F45" s="19">
        <f>+'[1]ANEXO 2'!E44</f>
        <v>35.75</v>
      </c>
      <c r="G45" s="19" t="str">
        <f>+'[1]ANEXO 2'!F44</f>
        <v>m3</v>
      </c>
      <c r="H45" s="39">
        <f t="shared" si="0"/>
        <v>0</v>
      </c>
      <c r="I45" s="8"/>
    </row>
    <row r="46" spans="1:9" s="9" customFormat="1" ht="60" x14ac:dyDescent="0.25">
      <c r="A46" s="2"/>
      <c r="B46" s="16">
        <f>+'[1]ANEXO 2'!B45</f>
        <v>38</v>
      </c>
      <c r="C46" s="17" t="str">
        <f>+'[1]ANEXO 2'!C45</f>
        <v>Hormigón HA-30/P/19/XD2+XA2, elaborado con cemento CEM I 42,5R-SR 5, resistente a los sulfatos, y árido calizo de 19 mm., incluso  fabricación,  puesta en obra mediante elementos auxiliares adecuados, vibrado por medios mecánicos, aditivos autorizados por la Dirección de Obra y curado.</v>
      </c>
      <c r="D46" s="18">
        <f>+'[1]ANEXO 2'!D45</f>
        <v>125.2</v>
      </c>
      <c r="E46" s="1"/>
      <c r="F46" s="19">
        <f>+'[1]ANEXO 2'!E45</f>
        <v>125.13</v>
      </c>
      <c r="G46" s="19" t="str">
        <f>+'[1]ANEXO 2'!F45</f>
        <v>m3</v>
      </c>
      <c r="H46" s="39">
        <f t="shared" si="0"/>
        <v>0</v>
      </c>
      <c r="I46" s="8"/>
    </row>
    <row r="47" spans="1:9" s="9" customFormat="1" x14ac:dyDescent="0.25">
      <c r="A47" s="2"/>
      <c r="B47" s="16">
        <f>+'[1]ANEXO 2'!B46</f>
        <v>39</v>
      </c>
      <c r="C47" s="17" t="str">
        <f>+'[1]ANEXO 2'!C46</f>
        <v>hormigón HF-3,5, 20cm.  a pie de obra</v>
      </c>
      <c r="D47" s="18">
        <f>+'[1]ANEXO 2'!D46</f>
        <v>21.57</v>
      </c>
      <c r="E47" s="1"/>
      <c r="F47" s="19">
        <f>+'[1]ANEXO 2'!E46</f>
        <v>415.04</v>
      </c>
      <c r="G47" s="19" t="str">
        <f>+'[1]ANEXO 2'!F46</f>
        <v>m2</v>
      </c>
      <c r="H47" s="39">
        <f t="shared" si="0"/>
        <v>0</v>
      </c>
      <c r="I47" s="8"/>
    </row>
    <row r="48" spans="1:9" x14ac:dyDescent="0.25">
      <c r="B48" s="43" t="s">
        <v>7</v>
      </c>
      <c r="C48" s="44"/>
      <c r="D48" s="44"/>
      <c r="E48" s="44"/>
      <c r="F48" s="44"/>
      <c r="G48" s="44"/>
      <c r="H48" s="45"/>
      <c r="I48" s="8"/>
    </row>
    <row r="49" spans="1:9" s="9" customFormat="1" ht="60" x14ac:dyDescent="0.25">
      <c r="A49" s="2"/>
      <c r="B49" s="16">
        <f>+'[1]ANEXO 2'!B48</f>
        <v>40</v>
      </c>
      <c r="C49" s="17" t="str">
        <f>+'[1]ANEXO 2'!C48</f>
        <v>Base para pozo registro 1000  H.A  con junta de goma altura 1,00 para acometidas de hasta 400 H o 500 PVC incluidas las dos juntas de acometida a colector, incluida junta DELTA 1000 P LUBRICADA incluso pates en varilla metálica recubierta de copolímero de polipropileno.</v>
      </c>
      <c r="D49" s="18">
        <f>+'[1]ANEXO 2'!D48</f>
        <v>261.17</v>
      </c>
      <c r="E49" s="1"/>
      <c r="F49" s="19">
        <f>+'[1]ANEXO 2'!E48</f>
        <v>21.42</v>
      </c>
      <c r="G49" s="19" t="str">
        <f>+'[1]ANEXO 2'!F48</f>
        <v>ud</v>
      </c>
      <c r="H49" s="39">
        <f t="shared" si="0"/>
        <v>0</v>
      </c>
      <c r="I49" s="8"/>
    </row>
    <row r="50" spans="1:9" s="9" customFormat="1" ht="45" x14ac:dyDescent="0.25">
      <c r="A50" s="2"/>
      <c r="B50" s="16">
        <f>+'[1]ANEXO 2'!B49</f>
        <v>41</v>
      </c>
      <c r="C50" s="17" t="str">
        <f>+'[1]ANEXO 2'!C49</f>
        <v>Anillo  altura 100 para pozo registro 1000 H. ARMADO con junta DELTA 1000 P LUBRICADA incluso pates en varilla metálica recubierta de copolímero de polipropileno.</v>
      </c>
      <c r="D50" s="18">
        <f>+'[1]ANEXO 2'!D49</f>
        <v>153.35</v>
      </c>
      <c r="E50" s="1"/>
      <c r="F50" s="19">
        <f>+'[1]ANEXO 2'!E49</f>
        <v>4.38</v>
      </c>
      <c r="G50" s="19" t="str">
        <f>+'[1]ANEXO 2'!F49</f>
        <v>ud</v>
      </c>
      <c r="H50" s="39">
        <f t="shared" si="0"/>
        <v>0</v>
      </c>
      <c r="I50" s="8"/>
    </row>
    <row r="51" spans="1:9" s="9" customFormat="1" ht="45" x14ac:dyDescent="0.25">
      <c r="A51" s="2"/>
      <c r="B51" s="16">
        <f>+'[1]ANEXO 2'!B50</f>
        <v>42</v>
      </c>
      <c r="C51" s="17" t="str">
        <f>+'[1]ANEXO 2'!C50</f>
        <v>Anillo  altura 50 para pozo registro 1000 H. ARMADO con  junta DELTA 1000 P LUBRICADA incluso pates en varilla metálica recubierta de copolímero de polipropileno.</v>
      </c>
      <c r="D51" s="18">
        <f>+'[1]ANEXO 2'!D50</f>
        <v>107.82</v>
      </c>
      <c r="E51" s="1"/>
      <c r="F51" s="19">
        <f>+'[1]ANEXO 2'!E50</f>
        <v>6.23</v>
      </c>
      <c r="G51" s="19" t="str">
        <f>+'[1]ANEXO 2'!F50</f>
        <v>ud</v>
      </c>
      <c r="H51" s="39">
        <f t="shared" si="0"/>
        <v>0</v>
      </c>
      <c r="I51" s="8"/>
    </row>
    <row r="52" spans="1:9" s="9" customFormat="1" ht="45" x14ac:dyDescent="0.25">
      <c r="A52" s="2"/>
      <c r="B52" s="16">
        <f>+'[1]ANEXO 2'!B51</f>
        <v>43</v>
      </c>
      <c r="C52" s="17" t="str">
        <f>+'[1]ANEXO 2'!C51</f>
        <v>Anillo  altura 25 para pozo registro 1000 H. ARMADO con junta DELTA 1000 P LUBRICADA incluso pates en varilla metálica recubierta de copolímero de polipropileno.</v>
      </c>
      <c r="D52" s="18">
        <f>+'[1]ANEXO 2'!D51</f>
        <v>85.06</v>
      </c>
      <c r="E52" s="1"/>
      <c r="F52" s="19">
        <f>+'[1]ANEXO 2'!E51</f>
        <v>7.89</v>
      </c>
      <c r="G52" s="19" t="str">
        <f>+'[1]ANEXO 2'!F51</f>
        <v>ud</v>
      </c>
      <c r="H52" s="39">
        <f t="shared" si="0"/>
        <v>0</v>
      </c>
      <c r="I52" s="8"/>
    </row>
    <row r="53" spans="1:9" s="9" customFormat="1" ht="45" x14ac:dyDescent="0.25">
      <c r="A53" s="2"/>
      <c r="B53" s="16">
        <f>+'[1]ANEXO 2'!B52</f>
        <v>44</v>
      </c>
      <c r="C53" s="17" t="str">
        <f>+'[1]ANEXO 2'!C52</f>
        <v>Losa de transición  para pozo registro 1000 H. ARMADO altura 0,30 m.con junta DELTA 1000 P LUBRICADA incluso pates en varilla metálica recubierta de copolímero de polipropileno.</v>
      </c>
      <c r="D53" s="18">
        <f>+'[1]ANEXO 2'!D52</f>
        <v>119.8</v>
      </c>
      <c r="E53" s="1"/>
      <c r="F53" s="19">
        <f>+'[1]ANEXO 2'!E52</f>
        <v>5.6</v>
      </c>
      <c r="G53" s="19" t="str">
        <f>+'[1]ANEXO 2'!F52</f>
        <v>ud</v>
      </c>
      <c r="H53" s="39">
        <f t="shared" si="0"/>
        <v>0</v>
      </c>
      <c r="I53" s="8"/>
    </row>
    <row r="54" spans="1:9" s="9" customFormat="1" ht="45" x14ac:dyDescent="0.25">
      <c r="A54" s="2"/>
      <c r="B54" s="16">
        <f>+'[1]ANEXO 2'!B53</f>
        <v>45</v>
      </c>
      <c r="C54" s="17" t="str">
        <f>+'[1]ANEXO 2'!C53</f>
        <v>Cono  para pozo registro 1000 H. ARMADO altura 0,65 m.con junta DELTA 1000 P LUBRICADA incluso pates en varilla metálica recubierta de copolímero de polipropileno.</v>
      </c>
      <c r="D54" s="18">
        <f>+'[1]ANEXO 2'!D53</f>
        <v>131.78</v>
      </c>
      <c r="E54" s="1"/>
      <c r="F54" s="19">
        <f>+'[1]ANEXO 2'!E53</f>
        <v>33.97</v>
      </c>
      <c r="G54" s="19" t="str">
        <f>+'[1]ANEXO 2'!F53</f>
        <v>ud</v>
      </c>
      <c r="H54" s="39">
        <f t="shared" si="0"/>
        <v>0</v>
      </c>
      <c r="I54" s="8"/>
    </row>
    <row r="55" spans="1:9" s="9" customFormat="1" x14ac:dyDescent="0.25">
      <c r="A55" s="2"/>
      <c r="B55" s="16">
        <f>+'[1]ANEXO 2'!B54</f>
        <v>46</v>
      </c>
      <c r="C55" s="17" t="str">
        <f>+'[1]ANEXO 2'!C54</f>
        <v>Arq.HM c/zunch.sup-fondo ciego 60x60x60</v>
      </c>
      <c r="D55" s="18">
        <f>+'[1]ANEXO 2'!D54</f>
        <v>69.25</v>
      </c>
      <c r="E55" s="1"/>
      <c r="F55" s="19">
        <f>+'[1]ANEXO 2'!E54</f>
        <v>16.16</v>
      </c>
      <c r="G55" s="19" t="str">
        <f>+'[1]ANEXO 2'!F54</f>
        <v>ud</v>
      </c>
      <c r="H55" s="39">
        <f t="shared" si="0"/>
        <v>0</v>
      </c>
      <c r="I55" s="8"/>
    </row>
    <row r="56" spans="1:9" s="9" customFormat="1" ht="30" x14ac:dyDescent="0.25">
      <c r="A56" s="2"/>
      <c r="B56" s="16">
        <f>+'[1]ANEXO 2'!B55</f>
        <v>47</v>
      </c>
      <c r="C56" s="17" t="str">
        <f>+'[1]ANEXO 2'!C55</f>
        <v>Aletas de hormigón prefabricado armado cemento tipo CEMII/A-M (V-L) 42,5 R y hormigón HA-30/P/12/II a par tuberías de D200 incluso manguito pasamuros PVC.</v>
      </c>
      <c r="D56" s="18">
        <f>+'[1]ANEXO 2'!D55</f>
        <v>226.56</v>
      </c>
      <c r="E56" s="1"/>
      <c r="F56" s="19">
        <f>+'[1]ANEXO 2'!E55</f>
        <v>9.8800000000000008</v>
      </c>
      <c r="G56" s="19" t="str">
        <f>+'[1]ANEXO 2'!F55</f>
        <v>ud</v>
      </c>
      <c r="H56" s="39">
        <f t="shared" si="0"/>
        <v>0</v>
      </c>
      <c r="I56" s="8"/>
    </row>
    <row r="57" spans="1:9" s="9" customFormat="1" ht="30" x14ac:dyDescent="0.25">
      <c r="A57" s="2"/>
      <c r="B57" s="16">
        <f>+'[1]ANEXO 2'!B56</f>
        <v>48</v>
      </c>
      <c r="C57" s="17" t="str">
        <f>+'[1]ANEXO 2'!C56</f>
        <v>Aletas de hormigón prefabricado armado cemento tipo CEMII/A-M (V-L) 42,5 R y hormigón HA-30/P/12/II a par tuberías de D250 incluso manguito pasamuros PVC</v>
      </c>
      <c r="D57" s="18">
        <f>+'[1]ANEXO 2'!D56</f>
        <v>283.75</v>
      </c>
      <c r="E57" s="1"/>
      <c r="F57" s="19">
        <f>+'[1]ANEXO 2'!E56</f>
        <v>19.72</v>
      </c>
      <c r="G57" s="19" t="str">
        <f>+'[1]ANEXO 2'!F56</f>
        <v>ud</v>
      </c>
      <c r="H57" s="39">
        <f t="shared" si="0"/>
        <v>0</v>
      </c>
      <c r="I57" s="8"/>
    </row>
    <row r="58" spans="1:9" s="9" customFormat="1" ht="30" x14ac:dyDescent="0.25">
      <c r="A58" s="2"/>
      <c r="B58" s="16">
        <f>+'[1]ANEXO 2'!B57</f>
        <v>49</v>
      </c>
      <c r="C58" s="17" t="str">
        <f>+'[1]ANEXO 2'!C57</f>
        <v>Aletas de hormigón prefabricado armado cemento tipo CEMII/A-M (V-L) 42,5 R y hormigón HA-30/P/12/II a par tuberías de D315 incluso manguito pasamuros PVC</v>
      </c>
      <c r="D58" s="18">
        <f>+'[1]ANEXO 2'!D57</f>
        <v>337.36</v>
      </c>
      <c r="E58" s="1"/>
      <c r="F58" s="19">
        <f>+'[1]ANEXO 2'!E57</f>
        <v>16.59</v>
      </c>
      <c r="G58" s="19" t="str">
        <f>+'[1]ANEXO 2'!F57</f>
        <v>ud</v>
      </c>
      <c r="H58" s="39">
        <f t="shared" si="0"/>
        <v>0</v>
      </c>
      <c r="I58" s="8"/>
    </row>
    <row r="59" spans="1:9" s="9" customFormat="1" ht="30" x14ac:dyDescent="0.25">
      <c r="A59" s="2"/>
      <c r="B59" s="16">
        <f>+'[1]ANEXO 2'!B58</f>
        <v>50</v>
      </c>
      <c r="C59" s="17" t="str">
        <f>+'[1]ANEXO 2'!C58</f>
        <v>Aletas de hormigón prefabricado armado cemento tipo CEMII/A-M (V-L) 42,5 R y hormigón HA-30/P/12/II a par tuberías de D400 incluso manguito pasamuros PVC</v>
      </c>
      <c r="D59" s="18">
        <f>+'[1]ANEXO 2'!D58</f>
        <v>423.19</v>
      </c>
      <c r="E59" s="1"/>
      <c r="F59" s="19">
        <f>+'[1]ANEXO 2'!E58</f>
        <v>5.29</v>
      </c>
      <c r="G59" s="19" t="str">
        <f>+'[1]ANEXO 2'!F58</f>
        <v>ud</v>
      </c>
      <c r="H59" s="39">
        <f t="shared" si="0"/>
        <v>0</v>
      </c>
      <c r="I59" s="8"/>
    </row>
    <row r="60" spans="1:9" s="9" customFormat="1" ht="30" x14ac:dyDescent="0.25">
      <c r="A60" s="2"/>
      <c r="B60" s="16">
        <f>+'[1]ANEXO 2'!B59</f>
        <v>51</v>
      </c>
      <c r="C60" s="17" t="str">
        <f>+'[1]ANEXO 2'!C59</f>
        <v>Aletas de hormigón prefabricado armado cemento tipo CEMII/A-M (V-L) 42,5 R y hormigón HA-30/P/12/II a par tuberías de D500 incluso manguito pasamuros PVC</v>
      </c>
      <c r="D60" s="18">
        <f>+'[1]ANEXO 2'!D59</f>
        <v>718.56999999999994</v>
      </c>
      <c r="E60" s="1"/>
      <c r="F60" s="19">
        <f>+'[1]ANEXO 2'!E59</f>
        <v>3.11</v>
      </c>
      <c r="G60" s="19" t="str">
        <f>+'[1]ANEXO 2'!F59</f>
        <v>ud</v>
      </c>
      <c r="H60" s="39">
        <f t="shared" si="0"/>
        <v>0</v>
      </c>
      <c r="I60" s="8"/>
    </row>
    <row r="61" spans="1:9" s="9" customFormat="1" ht="75" x14ac:dyDescent="0.25">
      <c r="A61" s="2"/>
      <c r="B61" s="16">
        <f>+'[1]ANEXO 2'!B60</f>
        <v>52</v>
      </c>
      <c r="C61" s="17" t="str">
        <f>+'[1]ANEXO 2'!C60</f>
        <v>Conjunto de canal de drenaje de hormigón polímero, con reja tipo pasarela de fundición de clase de carga E600 según EN1433. Con sistema de fijación de reja rápida .Con una sección interior de 1262 cm². Área de absorción de reja de 1673 cm²/m. Longitud total 1000 mm, altura exterior 480 mm y ancho exterior 450 mm. Ancho interior nominal 400 mm. Peso: 169,5</v>
      </c>
      <c r="D61" s="18">
        <f>+'[1]ANEXO 2'!D60</f>
        <v>1092.58</v>
      </c>
      <c r="E61" s="1"/>
      <c r="F61" s="19">
        <f>+'[1]ANEXO 2'!E60</f>
        <v>18.440000000000001</v>
      </c>
      <c r="G61" s="19" t="str">
        <f>+'[1]ANEXO 2'!F60</f>
        <v>ud</v>
      </c>
      <c r="H61" s="39">
        <f t="shared" si="0"/>
        <v>0</v>
      </c>
      <c r="I61" s="8"/>
    </row>
    <row r="62" spans="1:9" s="9" customFormat="1" ht="90" x14ac:dyDescent="0.25">
      <c r="A62" s="2"/>
      <c r="B62" s="16">
        <f>+'[1]ANEXO 2'!B61</f>
        <v>53</v>
      </c>
      <c r="C62" s="17" t="str">
        <f>+'[1]ANEXO 2'!C61</f>
        <v xml:space="preserve">Conjunto de canal de drenaje de hormigón polímero, con reja tipo pasarela de fundición de clase de carga D400 según EN1433. Con sistema de fijación de reja rápida, sobre bastidor de acero galvanizado . Con premarca rompible para conexión salida vertical DN/OD 160. Con una sección interior de 178 cm². Área de absorción de reja de 578 cm²/m. Longitud total 1000 mm, altura exterior 210 mm y ancho exterior 185 mm. Ancho interior nominal 150 mm. </v>
      </c>
      <c r="D62" s="18">
        <f>+'[1]ANEXO 2'!D61</f>
        <v>99.61</v>
      </c>
      <c r="E62" s="1"/>
      <c r="F62" s="19">
        <f>+'[1]ANEXO 2'!E61</f>
        <v>40.44</v>
      </c>
      <c r="G62" s="19" t="str">
        <f>+'[1]ANEXO 2'!F61</f>
        <v>ud</v>
      </c>
      <c r="H62" s="39">
        <f t="shared" si="0"/>
        <v>0</v>
      </c>
      <c r="I62" s="8"/>
    </row>
    <row r="63" spans="1:9" s="9" customFormat="1" ht="90" x14ac:dyDescent="0.25">
      <c r="A63" s="2"/>
      <c r="B63" s="16">
        <f>+'[1]ANEXO 2'!B62</f>
        <v>54</v>
      </c>
      <c r="C63" s="17" t="str">
        <f>+'[1]ANEXO 2'!C62</f>
        <v>Conjunto de canal de drenaje de hormigón polímero, con reja tipo asarela de fundición de clase de carga D400 según EN1433. Con sistema de fijación de reja rápida sobre bastidor de acero galvanizado. Con premarca rompible para conexión salida vertical DN/OD 200. Con una sección interior de 310 cm². Área de absorción de reja de 740 cm²/m. Longitud total 1000 mm, altura exterior 265 mm y ancho exterior 235 mm. Ancho interior nominal 200 mm. Peso: 59,4 kg.</v>
      </c>
      <c r="D63" s="18">
        <f>+'[1]ANEXO 2'!D62</f>
        <v>130.59</v>
      </c>
      <c r="E63" s="1"/>
      <c r="F63" s="19">
        <f>+'[1]ANEXO 2'!E62</f>
        <v>17.14</v>
      </c>
      <c r="G63" s="19" t="str">
        <f>+'[1]ANEXO 2'!F62</f>
        <v>ud</v>
      </c>
      <c r="H63" s="39">
        <f t="shared" si="0"/>
        <v>0</v>
      </c>
      <c r="I63" s="8"/>
    </row>
    <row r="64" spans="1:9" s="9" customFormat="1" ht="90" x14ac:dyDescent="0.25">
      <c r="A64" s="2"/>
      <c r="B64" s="16">
        <f>+'[1]ANEXO 2'!B63</f>
        <v>55</v>
      </c>
      <c r="C64" s="17" t="str">
        <f>+'[1]ANEXO 2'!C63</f>
        <v>Conjunto de canal de drenaje  de hormigón polímero, con reja tipo pasarela de fundición de clase de carga D400 según EN1433. Con sistema de fijación de reja rápida sobre bastidor de acero galvanizado . Con premarca rompible para conexión salida vertical DN/OD 160. Con una sección interior de 626 cm². Área de absorción de reja de 898 cm²/m. Longitud total 1000 mm, altura exterior 300 mm y ancho exterior 335 mm. Ancho interior nominal 300 mm. Peso: 79,5 kg.</v>
      </c>
      <c r="D64" s="18">
        <f>+'[1]ANEXO 2'!D63</f>
        <v>192.66</v>
      </c>
      <c r="E64" s="1"/>
      <c r="F64" s="19">
        <f>+'[1]ANEXO 2'!E63</f>
        <v>11.62</v>
      </c>
      <c r="G64" s="19" t="str">
        <f>+'[1]ANEXO 2'!F63</f>
        <v>ud</v>
      </c>
      <c r="H64" s="39">
        <f t="shared" si="0"/>
        <v>0</v>
      </c>
      <c r="I64" s="8"/>
    </row>
    <row r="65" spans="1:9" s="9" customFormat="1" ht="75" x14ac:dyDescent="0.25">
      <c r="A65" s="2"/>
      <c r="B65" s="16">
        <f>+'[1]ANEXO 2'!B64</f>
        <v>56</v>
      </c>
      <c r="C65" s="17" t="str">
        <f>+'[1]ANEXO 2'!C64</f>
        <v>Bordillo de hormigón monocapa, de color gris, achaflanado, y planta curva r=5 y dimensiones 14x17x28x75cm, colocado sobre solera de hormigón HM-20/P/20/I, de 10 cm de espesor, rejuntado y limpieza, sin incluir la excavación previa ni el relleno posterior. Bordillo con marcado CE y DdP (Declaración de prestaciones) según Reglamento (UE) 305/2011.</v>
      </c>
      <c r="D65" s="18">
        <f>+'[1]ANEXO 2'!D64</f>
        <v>47.69</v>
      </c>
      <c r="E65" s="1"/>
      <c r="F65" s="19">
        <f>+'[1]ANEXO 2'!E64</f>
        <v>9.39</v>
      </c>
      <c r="G65" s="19" t="str">
        <f>+'[1]ANEXO 2'!F64</f>
        <v>ml</v>
      </c>
      <c r="H65" s="39">
        <f t="shared" si="0"/>
        <v>0</v>
      </c>
      <c r="I65" s="8"/>
    </row>
    <row r="66" spans="1:9" s="9" customFormat="1" ht="30" x14ac:dyDescent="0.25">
      <c r="A66" s="2"/>
      <c r="B66" s="16">
        <f>+'[1]ANEXO 2'!B65</f>
        <v>57</v>
      </c>
      <c r="C66" s="17" t="str">
        <f>+'[1]ANEXO 2'!C65</f>
        <v>Bordillo recto de piezas de hormigón de 10*20 cm, sobre base de hormigón H-150 de 10 cm de altura, rejuntado con mortero mixto 1:2:10/165L, colocado.</v>
      </c>
      <c r="D66" s="18">
        <f>+'[1]ANEXO 2'!D65</f>
        <v>6.2299999999999995</v>
      </c>
      <c r="E66" s="1"/>
      <c r="F66" s="19">
        <f>+'[1]ANEXO 2'!E65</f>
        <v>71.849999999999994</v>
      </c>
      <c r="G66" s="19" t="str">
        <f>+'[1]ANEXO 2'!F65</f>
        <v>ml</v>
      </c>
      <c r="H66" s="39">
        <f t="shared" si="0"/>
        <v>0</v>
      </c>
      <c r="I66" s="8"/>
    </row>
    <row r="67" spans="1:9" s="9" customFormat="1" ht="30" x14ac:dyDescent="0.25">
      <c r="A67" s="2"/>
      <c r="B67" s="16">
        <f>+'[1]ANEXO 2'!B66</f>
        <v>58</v>
      </c>
      <c r="C67" s="17" t="str">
        <f>+'[1]ANEXO 2'!C66</f>
        <v>Pieza de hormigón prefabricado, de dimensiones 1200x600x600, modelo Monoblok 120 de Urkia, en color gris.</v>
      </c>
      <c r="D67" s="18">
        <f>+'[1]ANEXO 2'!D66</f>
        <v>186.26999999999998</v>
      </c>
      <c r="E67" s="1"/>
      <c r="F67" s="19">
        <f>+'[1]ANEXO 2'!E66</f>
        <v>2.4</v>
      </c>
      <c r="G67" s="19" t="str">
        <f>+'[1]ANEXO 2'!F66</f>
        <v>ud</v>
      </c>
      <c r="H67" s="39">
        <f t="shared" si="0"/>
        <v>0</v>
      </c>
      <c r="I67" s="8"/>
    </row>
    <row r="68" spans="1:9" s="9" customFormat="1" ht="90" x14ac:dyDescent="0.25">
      <c r="A68" s="2"/>
      <c r="B68" s="16">
        <f>+'[1]ANEXO 2'!B67</f>
        <v>59</v>
      </c>
      <c r="C68" s="17" t="str">
        <f>+'[1]ANEXO 2'!C67</f>
        <v>Rígola recta formada por piezas prefabricadas de hormigón modelo C-9 de Adybor o similar, 50x30x13 cm, sobre base de hormigón en masa HM-20/P/20/X0 de 20 cm de espesor, vertido desde camión, extendido y vibrado manual con regla vibrante de 3 m, con acabado maestreado, según pendientes del proyecto y colocado sobre explanada, con índice CBR &gt; 5 (California Bearing Ratio), incluso remates y empalmes con arquetas de desagüe, totalmente terminada.</v>
      </c>
      <c r="D68" s="18">
        <f>+'[1]ANEXO 2'!D67</f>
        <v>28.37</v>
      </c>
      <c r="E68" s="1"/>
      <c r="F68" s="19">
        <f>+'[1]ANEXO 2'!E67</f>
        <v>15.78</v>
      </c>
      <c r="G68" s="19" t="str">
        <f>+'[1]ANEXO 2'!F67</f>
        <v>ml</v>
      </c>
      <c r="H68" s="39">
        <f t="shared" si="0"/>
        <v>0</v>
      </c>
      <c r="I68" s="8"/>
    </row>
    <row r="69" spans="1:9" s="9" customFormat="1" ht="45" x14ac:dyDescent="0.25">
      <c r="A69" s="2"/>
      <c r="B69" s="16">
        <f>+'[1]ANEXO 2'!B68</f>
        <v>60</v>
      </c>
      <c r="C69" s="17" t="str">
        <f>+'[1]ANEXO 2'!C68</f>
        <v>Tramo autoportante de escalera prefabricada de hormigón armado o pretensado, fck=35 N/mm², en tramos rectos o compensandos , fabricados en taller , Incluye peldaños acabados y acabado visto.</v>
      </c>
      <c r="D69" s="18">
        <f>+'[1]ANEXO 2'!D68</f>
        <v>139.28</v>
      </c>
      <c r="E69" s="1"/>
      <c r="F69" s="19">
        <f>+'[1]ANEXO 2'!E68</f>
        <v>3.21</v>
      </c>
      <c r="G69" s="19" t="str">
        <f>+'[1]ANEXO 2'!F68</f>
        <v>m2</v>
      </c>
      <c r="H69" s="39">
        <f t="shared" si="0"/>
        <v>0</v>
      </c>
      <c r="I69" s="8"/>
    </row>
    <row r="70" spans="1:9" x14ac:dyDescent="0.25">
      <c r="B70" s="46" t="str">
        <f>+[1]Hoja1!B69</f>
        <v>MATERIALES TUBERÍAS Y ACCESORIOS EN FÁBRICA</v>
      </c>
      <c r="C70" s="47"/>
      <c r="D70" s="47"/>
      <c r="E70" s="47"/>
      <c r="F70" s="47"/>
      <c r="G70" s="47"/>
      <c r="H70" s="48"/>
      <c r="I70" s="8"/>
    </row>
    <row r="71" spans="1:9" s="9" customFormat="1" ht="15.95" customHeight="1" x14ac:dyDescent="0.25">
      <c r="A71" s="2"/>
      <c r="B71" s="16">
        <f>+'[1]ANEXO 2'!B70</f>
        <v>61</v>
      </c>
      <c r="C71" s="17" t="str">
        <f>+'[1]ANEXO 2'!C70</f>
        <v>Tubo PVC liso j.elástica SN4 D=200mm</v>
      </c>
      <c r="D71" s="18">
        <f>+'[1]ANEXO 2'!D70</f>
        <v>20.060000000000002</v>
      </c>
      <c r="E71" s="1"/>
      <c r="F71" s="19">
        <f>+'[1]ANEXO 2'!E70</f>
        <v>111.57</v>
      </c>
      <c r="G71" s="19" t="str">
        <f>+'[1]ANEXO 2'!F70</f>
        <v>ml</v>
      </c>
      <c r="H71" s="39">
        <f t="shared" ref="H71:H134" si="1">+E71*F71</f>
        <v>0</v>
      </c>
      <c r="I71" s="8"/>
    </row>
    <row r="72" spans="1:9" s="9" customFormat="1" ht="15.95" customHeight="1" x14ac:dyDescent="0.25">
      <c r="A72" s="2"/>
      <c r="B72" s="16">
        <f>+'[1]ANEXO 2'!B71</f>
        <v>62</v>
      </c>
      <c r="C72" s="17" t="str">
        <f>+'[1]ANEXO 2'!C71</f>
        <v>Tubo PVC liso j.elástica SN4 D=250mm</v>
      </c>
      <c r="D72" s="18">
        <f>+'[1]ANEXO 2'!D71</f>
        <v>31.75</v>
      </c>
      <c r="E72" s="1"/>
      <c r="F72" s="19">
        <f>+'[1]ANEXO 2'!E71</f>
        <v>140.97999999999999</v>
      </c>
      <c r="G72" s="19" t="str">
        <f>+'[1]ANEXO 2'!F71</f>
        <v>ml</v>
      </c>
      <c r="H72" s="39">
        <f t="shared" si="1"/>
        <v>0</v>
      </c>
      <c r="I72" s="8"/>
    </row>
    <row r="73" spans="1:9" s="9" customFormat="1" ht="15.95" customHeight="1" x14ac:dyDescent="0.25">
      <c r="A73" s="2"/>
      <c r="B73" s="16">
        <f>+'[1]ANEXO 2'!B72</f>
        <v>63</v>
      </c>
      <c r="C73" s="17" t="str">
        <f>+'[1]ANEXO 2'!C72</f>
        <v>Tubo PVC liso j.elástica SN4 D=315mm</v>
      </c>
      <c r="D73" s="18">
        <f>+'[1]ANEXO 2'!D72</f>
        <v>48.82</v>
      </c>
      <c r="E73" s="1"/>
      <c r="F73" s="19">
        <f>+'[1]ANEXO 2'!E72</f>
        <v>91.69</v>
      </c>
      <c r="G73" s="19" t="str">
        <f>+'[1]ANEXO 2'!F72</f>
        <v>ml</v>
      </c>
      <c r="H73" s="39">
        <f t="shared" si="1"/>
        <v>0</v>
      </c>
      <c r="I73" s="8"/>
    </row>
    <row r="74" spans="1:9" s="9" customFormat="1" ht="15.95" customHeight="1" x14ac:dyDescent="0.25">
      <c r="A74" s="2"/>
      <c r="B74" s="16">
        <f>+'[1]ANEXO 2'!B73</f>
        <v>64</v>
      </c>
      <c r="C74" s="17" t="str">
        <f>+'[1]ANEXO 2'!C73</f>
        <v>Tubo PVC liso j.elástica SN4 D=400mm</v>
      </c>
      <c r="D74" s="18">
        <f>+'[1]ANEXO 2'!D73</f>
        <v>79.52000000000001</v>
      </c>
      <c r="E74" s="1"/>
      <c r="F74" s="19">
        <f>+'[1]ANEXO 2'!E73</f>
        <v>14.07</v>
      </c>
      <c r="G74" s="19" t="str">
        <f>+'[1]ANEXO 2'!F73</f>
        <v>ml</v>
      </c>
      <c r="H74" s="39">
        <f t="shared" si="1"/>
        <v>0</v>
      </c>
      <c r="I74" s="8"/>
    </row>
    <row r="75" spans="1:9" s="9" customFormat="1" ht="15.95" customHeight="1" x14ac:dyDescent="0.25">
      <c r="A75" s="2"/>
      <c r="B75" s="16">
        <f>+'[1]ANEXO 2'!B74</f>
        <v>65</v>
      </c>
      <c r="C75" s="17" t="str">
        <f>+'[1]ANEXO 2'!C74</f>
        <v>Tubo PVC liso j.elástica SN4 D=500mm</v>
      </c>
      <c r="D75" s="18">
        <f>+'[1]ANEXO 2'!D74</f>
        <v>128.20999999999998</v>
      </c>
      <c r="E75" s="1"/>
      <c r="F75" s="19">
        <f>+'[1]ANEXO 2'!E74</f>
        <v>3.49</v>
      </c>
      <c r="G75" s="19" t="str">
        <f>+'[1]ANEXO 2'!F74</f>
        <v>ml</v>
      </c>
      <c r="H75" s="39">
        <f t="shared" si="1"/>
        <v>0</v>
      </c>
      <c r="I75" s="8"/>
    </row>
    <row r="76" spans="1:9" s="9" customFormat="1" ht="15.95" customHeight="1" x14ac:dyDescent="0.25">
      <c r="A76" s="2"/>
      <c r="B76" s="16">
        <f>+'[1]ANEXO 2'!B75</f>
        <v>66</v>
      </c>
      <c r="C76" s="17" t="str">
        <f>+'[1]ANEXO 2'!C75</f>
        <v>Tub.drenaje PVC corr.doble SN4 DN200mm</v>
      </c>
      <c r="D76" s="18">
        <f>+'[1]ANEXO 2'!D75</f>
        <v>17.73</v>
      </c>
      <c r="E76" s="1"/>
      <c r="F76" s="19">
        <f>+'[1]ANEXO 2'!E75</f>
        <v>25.25</v>
      </c>
      <c r="G76" s="19" t="str">
        <f>+'[1]ANEXO 2'!F75</f>
        <v>ml</v>
      </c>
      <c r="H76" s="39">
        <f t="shared" si="1"/>
        <v>0</v>
      </c>
      <c r="I76" s="8"/>
    </row>
    <row r="77" spans="1:9" s="9" customFormat="1" ht="15.95" customHeight="1" x14ac:dyDescent="0.25">
      <c r="A77" s="2"/>
      <c r="B77" s="16">
        <f>+'[1]ANEXO 2'!B76</f>
        <v>67</v>
      </c>
      <c r="C77" s="17" t="str">
        <f>+'[1]ANEXO 2'!C76</f>
        <v>Tub.polietileno AD PE100 PN10 DN=50mm</v>
      </c>
      <c r="D77" s="18">
        <f>+'[1]ANEXO 2'!D76</f>
        <v>2.5399999999999996</v>
      </c>
      <c r="E77" s="1"/>
      <c r="F77" s="19">
        <f>+'[1]ANEXO 2'!E76</f>
        <v>176.23</v>
      </c>
      <c r="G77" s="19" t="str">
        <f>+'[1]ANEXO 2'!F76</f>
        <v>ml</v>
      </c>
      <c r="H77" s="39">
        <f t="shared" si="1"/>
        <v>0</v>
      </c>
      <c r="I77" s="8"/>
    </row>
    <row r="78" spans="1:9" s="9" customFormat="1" ht="15.95" customHeight="1" x14ac:dyDescent="0.25">
      <c r="A78" s="2"/>
      <c r="B78" s="16">
        <f>+'[1]ANEXO 2'!B77</f>
        <v>68</v>
      </c>
      <c r="C78" s="17" t="str">
        <f>+'[1]ANEXO 2'!C77</f>
        <v>Tub.polietileno AD PE100 PN10 DN=63mm</v>
      </c>
      <c r="D78" s="18">
        <f>+'[1]ANEXO 2'!D77</f>
        <v>4.04</v>
      </c>
      <c r="E78" s="1"/>
      <c r="F78" s="19">
        <f>+'[1]ANEXO 2'!E77</f>
        <v>166.19</v>
      </c>
      <c r="G78" s="19" t="str">
        <f>+'[1]ANEXO 2'!F77</f>
        <v>ml</v>
      </c>
      <c r="H78" s="39">
        <f t="shared" si="1"/>
        <v>0</v>
      </c>
      <c r="I78" s="8"/>
    </row>
    <row r="79" spans="1:9" s="9" customFormat="1" ht="15.95" customHeight="1" x14ac:dyDescent="0.25">
      <c r="A79" s="2"/>
      <c r="B79" s="16">
        <f>+'[1]ANEXO 2'!B78</f>
        <v>69</v>
      </c>
      <c r="C79" s="17" t="str">
        <f>+'[1]ANEXO 2'!C78</f>
        <v>Tubo polietileno AD PE100 (PN-16) DN=75mm</v>
      </c>
      <c r="D79" s="18">
        <f>+'[1]ANEXO 2'!D78</f>
        <v>8.2099999999999991</v>
      </c>
      <c r="E79" s="1"/>
      <c r="F79" s="19">
        <f>+'[1]ANEXO 2'!E78</f>
        <v>54.52</v>
      </c>
      <c r="G79" s="19" t="str">
        <f>+'[1]ANEXO 2'!F78</f>
        <v>ml</v>
      </c>
      <c r="H79" s="39">
        <f t="shared" si="1"/>
        <v>0</v>
      </c>
      <c r="I79" s="8"/>
    </row>
    <row r="80" spans="1:9" s="9" customFormat="1" ht="15.95" customHeight="1" x14ac:dyDescent="0.25">
      <c r="A80" s="2"/>
      <c r="B80" s="16">
        <f>+'[1]ANEXO 2'!B79</f>
        <v>70</v>
      </c>
      <c r="C80" s="17" t="str">
        <f>+'[1]ANEXO 2'!C79</f>
        <v>Tubo polietileno AD PE100 (PN-16) DN=90mm</v>
      </c>
      <c r="D80" s="18">
        <f>+'[1]ANEXO 2'!D79</f>
        <v>11.9</v>
      </c>
      <c r="E80" s="1"/>
      <c r="F80" s="19">
        <f>+'[1]ANEXO 2'!E79</f>
        <v>37.61</v>
      </c>
      <c r="G80" s="19" t="str">
        <f>+'[1]ANEXO 2'!F79</f>
        <v>ml</v>
      </c>
      <c r="H80" s="39">
        <f t="shared" si="1"/>
        <v>0</v>
      </c>
      <c r="I80" s="8"/>
    </row>
    <row r="81" spans="1:9" s="9" customFormat="1" ht="15.95" customHeight="1" x14ac:dyDescent="0.25">
      <c r="A81" s="2"/>
      <c r="B81" s="16">
        <f>+'[1]ANEXO 2'!B80</f>
        <v>71</v>
      </c>
      <c r="C81" s="17" t="str">
        <f>+'[1]ANEXO 2'!C80</f>
        <v>Tub.polietileno AD PE100 PN16 DN=110mm</v>
      </c>
      <c r="D81" s="18">
        <f>+'[1]ANEXO 2'!D80</f>
        <v>17.600000000000001</v>
      </c>
      <c r="E81" s="1"/>
      <c r="F81" s="19">
        <f>+'[1]ANEXO 2'!E80</f>
        <v>25.43</v>
      </c>
      <c r="G81" s="19" t="str">
        <f>+'[1]ANEXO 2'!F80</f>
        <v>ml</v>
      </c>
      <c r="H81" s="39">
        <f t="shared" si="1"/>
        <v>0</v>
      </c>
      <c r="I81" s="8"/>
    </row>
    <row r="82" spans="1:9" s="9" customFormat="1" ht="45" x14ac:dyDescent="0.25">
      <c r="A82" s="2"/>
      <c r="B82" s="16">
        <f>+'[1]ANEXO 2'!B81</f>
        <v>72</v>
      </c>
      <c r="C82" s="17" t="str">
        <f>+'[1]ANEXO 2'!C81</f>
        <v>Tubo de polietileno, según norma UNE EN 50086-2-4, de 110 mm. de diámetro (corrugado exterior y liso interior) exentos de halógenos, iincluida cinta de señalización.</v>
      </c>
      <c r="D82" s="18">
        <f>+'[1]ANEXO 2'!D81</f>
        <v>19.330000000000002</v>
      </c>
      <c r="E82" s="1"/>
      <c r="F82" s="19">
        <f>+'[1]ANEXO 2'!E81</f>
        <v>23.16</v>
      </c>
      <c r="G82" s="19" t="str">
        <f>+'[1]ANEXO 2'!F81</f>
        <v>ml</v>
      </c>
      <c r="H82" s="39">
        <f t="shared" si="1"/>
        <v>0</v>
      </c>
      <c r="I82" s="8"/>
    </row>
    <row r="83" spans="1:9" s="9" customFormat="1" ht="60" x14ac:dyDescent="0.25">
      <c r="A83" s="2"/>
      <c r="B83" s="16">
        <f>+'[1]ANEXO 2'!B82</f>
        <v>73</v>
      </c>
      <c r="C83" s="17" t="str">
        <f>+'[1]ANEXO 2'!C82</f>
        <v>Tubería formada por tubo de acero inoxidable clase 1.4301 según UNE-EN 10088-1 (AISI 304), con soldadura longitudinal, de 100 mm de diámetro nominal y 2 mm de espesor.Instalación en superficie o enterrado.Incluso material auxiliar para montaje y sujeción a la obra, accesorios y piezas especiales.</v>
      </c>
      <c r="D83" s="18">
        <f>+'[1]ANEXO 2'!D82</f>
        <v>95.84</v>
      </c>
      <c r="E83" s="1"/>
      <c r="F83" s="19">
        <f>+'[1]ANEXO 2'!E82</f>
        <v>11.68</v>
      </c>
      <c r="G83" s="19" t="str">
        <f>+'[1]ANEXO 2'!F82</f>
        <v>ml</v>
      </c>
      <c r="H83" s="39">
        <f t="shared" si="1"/>
        <v>0</v>
      </c>
      <c r="I83" s="8"/>
    </row>
    <row r="84" spans="1:9" s="9" customFormat="1" ht="30" x14ac:dyDescent="0.25">
      <c r="A84" s="2"/>
      <c r="B84" s="16">
        <f>+'[1]ANEXO 2'!B83</f>
        <v>74</v>
      </c>
      <c r="C84" s="17" t="str">
        <f>+'[1]ANEXO 2'!C83</f>
        <v>Codo de acero inoxidable clase 1.4301 según UNE-EN 10088-1 (AISI 304), de 100 mm. de diámetro nominal y 2 mm. de espesor, parte proporcional de soldaduras.</v>
      </c>
      <c r="D84" s="18">
        <f>+'[1]ANEXO 2'!D83</f>
        <v>69.490000000000009</v>
      </c>
      <c r="E84" s="1"/>
      <c r="F84" s="19">
        <f>+'[1]ANEXO 2'!E83</f>
        <v>9.66</v>
      </c>
      <c r="G84" s="19" t="str">
        <f>+'[1]ANEXO 2'!F83</f>
        <v>ud</v>
      </c>
      <c r="H84" s="39">
        <f t="shared" si="1"/>
        <v>0</v>
      </c>
      <c r="I84" s="8"/>
    </row>
    <row r="85" spans="1:9" s="9" customFormat="1" ht="60" x14ac:dyDescent="0.25">
      <c r="A85" s="2"/>
      <c r="B85" s="16">
        <f>+'[1]ANEXO 2'!B84</f>
        <v>75</v>
      </c>
      <c r="C85" s="17" t="str">
        <f>+'[1]ANEXO 2'!C84</f>
        <v>Tubería AISI-304 DN 150 de 2 mm espesor PN-6 instalada parte proporcional de bridas PN-6 del mismo material , incluso tornillería de acero inoxidable AISI-316, y juntas, soldadura fijada a paramentos verticales mediante gafas del mismo material dispuestas al menos cada 1.500 m.m., totalmente instalada.</v>
      </c>
      <c r="D85" s="18">
        <f>+'[1]ANEXO 2'!D84</f>
        <v>138.97</v>
      </c>
      <c r="E85" s="1"/>
      <c r="F85" s="19">
        <f>+'[1]ANEXO 2'!E84</f>
        <v>8.0500000000000007</v>
      </c>
      <c r="G85" s="19" t="str">
        <f>+'[1]ANEXO 2'!F84</f>
        <v>ml</v>
      </c>
      <c r="H85" s="39">
        <f t="shared" si="1"/>
        <v>0</v>
      </c>
      <c r="I85" s="8"/>
    </row>
    <row r="86" spans="1:9" s="9" customFormat="1" ht="30" x14ac:dyDescent="0.25">
      <c r="A86" s="2"/>
      <c r="B86" s="16">
        <f>+'[1]ANEXO 2'!B85</f>
        <v>76</v>
      </c>
      <c r="C86" s="17" t="str">
        <f>+'[1]ANEXO 2'!C85</f>
        <v>Codo de acero inoxidable clase 1.4301 según UNE-EN 10088-1 (AISI 304), de 150 mm. de diámetro nominal y 2 mm. de espesor, parte proporcional de soldaduras.</v>
      </c>
      <c r="D86" s="18">
        <f>+'[1]ANEXO 2'!D85</f>
        <v>104.23</v>
      </c>
      <c r="E86" s="1"/>
      <c r="F86" s="19">
        <f>+'[1]ANEXO 2'!E85</f>
        <v>4.29</v>
      </c>
      <c r="G86" s="19" t="str">
        <f>+'[1]ANEXO 2'!F85</f>
        <v>ud</v>
      </c>
      <c r="H86" s="39">
        <f t="shared" si="1"/>
        <v>0</v>
      </c>
      <c r="I86" s="8"/>
    </row>
    <row r="87" spans="1:9" s="9" customFormat="1" ht="60" x14ac:dyDescent="0.25">
      <c r="A87" s="2"/>
      <c r="B87" s="16">
        <f>+'[1]ANEXO 2'!B86</f>
        <v>77</v>
      </c>
      <c r="C87" s="17" t="str">
        <f>+'[1]ANEXO 2'!C86</f>
        <v>Tubería AISI-304 DN 200 de 2 mm espesor PN-6 instalada parte proporcional de bridas PN-6 del mismo material , incluso tornillería de acero inoxidable AISI-316, y juntas, soldadura fijada a paramentos verticales mediante gafas del mismo material dispuestas al menos cada 1.500 m.m., totalmente instalada.</v>
      </c>
      <c r="D87" s="18">
        <f>+'[1]ANEXO 2'!D86</f>
        <v>160.54</v>
      </c>
      <c r="E87" s="1"/>
      <c r="F87" s="19">
        <f>+'[1]ANEXO 2'!E86</f>
        <v>1.39</v>
      </c>
      <c r="G87" s="19" t="str">
        <f>+'[1]ANEXO 2'!F86</f>
        <v>ml</v>
      </c>
      <c r="H87" s="39">
        <f t="shared" si="1"/>
        <v>0</v>
      </c>
      <c r="I87" s="8"/>
    </row>
    <row r="88" spans="1:9" s="9" customFormat="1" ht="30" x14ac:dyDescent="0.25">
      <c r="A88" s="2"/>
      <c r="B88" s="16">
        <f>+'[1]ANEXO 2'!B87</f>
        <v>78</v>
      </c>
      <c r="C88" s="17" t="str">
        <f>+'[1]ANEXO 2'!C87</f>
        <v>Codo de acero inoxidable clase 1.4301 según UNE-EN 10088-1 (AISI 304), de 200 mm. de diámetro nominal y 2 mm. de espesor, parte proporcional de soldaduras.</v>
      </c>
      <c r="D88" s="18">
        <f>+'[1]ANEXO 2'!D87</f>
        <v>165.32999999999998</v>
      </c>
      <c r="E88" s="1"/>
      <c r="F88" s="19">
        <f>+'[1]ANEXO 2'!E87</f>
        <v>1.35</v>
      </c>
      <c r="G88" s="19" t="str">
        <f>+'[1]ANEXO 2'!F87</f>
        <v>ud</v>
      </c>
      <c r="H88" s="39">
        <f t="shared" si="1"/>
        <v>0</v>
      </c>
      <c r="I88" s="8"/>
    </row>
    <row r="89" spans="1:9" s="9" customFormat="1" ht="60" x14ac:dyDescent="0.25">
      <c r="A89" s="2"/>
      <c r="B89" s="16">
        <f>+'[1]ANEXO 2'!B88</f>
        <v>79</v>
      </c>
      <c r="C89" s="17" t="str">
        <f>+'[1]ANEXO 2'!C88</f>
        <v>Tubería AISI-304 DN 250 de 2 mm espesor PN-6 instalada parte proporcional de bridas PN-6 del mismo material , incluso tornillería de acero inoxidable AISI-316, y juntas, soldadura fijada a paramentos verticales mediante gafas del mismo material dispuestas al menos cada 1.500 m.m., totalmente instalada.</v>
      </c>
      <c r="D89" s="18">
        <f>+'[1]ANEXO 2'!D88</f>
        <v>218.04</v>
      </c>
      <c r="E89" s="1"/>
      <c r="F89" s="19">
        <f>+'[1]ANEXO 2'!E88</f>
        <v>2.0499999999999998</v>
      </c>
      <c r="G89" s="19" t="str">
        <f>+'[1]ANEXO 2'!F88</f>
        <v>ml</v>
      </c>
      <c r="H89" s="39">
        <f t="shared" si="1"/>
        <v>0</v>
      </c>
      <c r="I89" s="8"/>
    </row>
    <row r="90" spans="1:9" s="9" customFormat="1" ht="30" x14ac:dyDescent="0.25">
      <c r="A90" s="2"/>
      <c r="B90" s="16">
        <f>+'[1]ANEXO 2'!B89</f>
        <v>80</v>
      </c>
      <c r="C90" s="17" t="str">
        <f>+'[1]ANEXO 2'!C89</f>
        <v>Codo de acero inoxidable clase 1.4301 según UNE-EN 10088-1 (AISI 304), de 250 mm. de diámetro nominal y 2 mm. de espesor, parte proporcional de soldaduras.</v>
      </c>
      <c r="D90" s="18">
        <f>+'[1]ANEXO 2'!D89</f>
        <v>222.82999999999998</v>
      </c>
      <c r="E90" s="1"/>
      <c r="F90" s="19">
        <f>+'[1]ANEXO 2'!E89</f>
        <v>1</v>
      </c>
      <c r="G90" s="19" t="str">
        <f>+'[1]ANEXO 2'!F89</f>
        <v>ud</v>
      </c>
      <c r="H90" s="39">
        <f t="shared" si="1"/>
        <v>0</v>
      </c>
      <c r="I90" s="8"/>
    </row>
    <row r="91" spans="1:9" s="9" customFormat="1" ht="60" x14ac:dyDescent="0.25">
      <c r="A91" s="2"/>
      <c r="B91" s="16">
        <f>+'[1]ANEXO 2'!B90</f>
        <v>81</v>
      </c>
      <c r="C91" s="17" t="str">
        <f>+'[1]ANEXO 2'!C90</f>
        <v>Tubería AISI-304 DN 300 de 2 mm espesor PN-6 instalada parte proporcional de bridas PN-6 del mismo material , incluso tornillería de acero inoxidable AISI-316, y juntas, soldadura fijada a paramentos verticales mediante gafas del mismo material dispuestas al menos cada 1.500 m.m., totalmente instalada.</v>
      </c>
      <c r="D91" s="18">
        <f>+'[1]ANEXO 2'!D90</f>
        <v>300.7</v>
      </c>
      <c r="E91" s="1"/>
      <c r="F91" s="19">
        <f>+'[1]ANEXO 2'!E90</f>
        <v>1.49</v>
      </c>
      <c r="G91" s="19" t="str">
        <f>+'[1]ANEXO 2'!F90</f>
        <v>ml</v>
      </c>
      <c r="H91" s="39">
        <f t="shared" si="1"/>
        <v>0</v>
      </c>
      <c r="I91" s="8"/>
    </row>
    <row r="92" spans="1:9" s="9" customFormat="1" ht="30" x14ac:dyDescent="0.25">
      <c r="A92" s="2"/>
      <c r="B92" s="16">
        <f>+'[1]ANEXO 2'!B91</f>
        <v>82</v>
      </c>
      <c r="C92" s="17" t="str">
        <f>+'[1]ANEXO 2'!C91</f>
        <v>Codo de acero inoxidable clase 1.4301 según UNE-EN 10088-1 (AISI 304), de 300 mm. de diámetro nominal y 2 mm. de espesor, parte proporcional de soldaduras.</v>
      </c>
      <c r="D92" s="18">
        <f>+'[1]ANEXO 2'!D91</f>
        <v>422.9</v>
      </c>
      <c r="E92" s="1"/>
      <c r="F92" s="19">
        <f>+'[1]ANEXO 2'!E91</f>
        <v>0.53</v>
      </c>
      <c r="G92" s="19" t="str">
        <f>+'[1]ANEXO 2'!F91</f>
        <v>ud</v>
      </c>
      <c r="H92" s="39">
        <f t="shared" si="1"/>
        <v>0</v>
      </c>
      <c r="I92" s="8"/>
    </row>
    <row r="93" spans="1:9" s="9" customFormat="1" ht="45" x14ac:dyDescent="0.25">
      <c r="A93" s="2"/>
      <c r="B93" s="16">
        <f>+'[1]ANEXO 2'!B92</f>
        <v>83</v>
      </c>
      <c r="C93" s="17" t="str">
        <f>+'[1]ANEXO 2'!C92</f>
        <v>Tubería  de  fundición  nodular DN=100 m.m., con junta automática flexible, revestida interiormente con poliuretano, tratamiento de cincado y  pintura bituminosa exterior,  fabricada  s/Norma  ISO-2531, incluso P.P de juntas.</v>
      </c>
      <c r="D93" s="18">
        <f>+'[1]ANEXO 2'!D92</f>
        <v>52.12</v>
      </c>
      <c r="E93" s="1"/>
      <c r="F93" s="19">
        <f>+'[1]ANEXO 2'!E92</f>
        <v>21.47</v>
      </c>
      <c r="G93" s="19" t="str">
        <f>+'[1]ANEXO 2'!F92</f>
        <v>ml</v>
      </c>
      <c r="H93" s="39">
        <f t="shared" si="1"/>
        <v>0</v>
      </c>
      <c r="I93" s="8"/>
    </row>
    <row r="94" spans="1:9" s="9" customFormat="1" ht="45" x14ac:dyDescent="0.25">
      <c r="A94" s="2"/>
      <c r="B94" s="16">
        <f>+'[1]ANEXO 2'!B93</f>
        <v>84</v>
      </c>
      <c r="C94" s="17" t="str">
        <f>+'[1]ANEXO 2'!C93</f>
        <v>Tubería  de  fundición  nodular DN=150 m.m., con junta automática flexible, revestida interiormente con poliuretano, tratamiento de cincado y  pintura bituminosa exterior,  fabricada  s/Norma  ISO-2531, incluso P.P de juntas.</v>
      </c>
      <c r="D94" s="18">
        <f>+'[1]ANEXO 2'!D93</f>
        <v>126.14</v>
      </c>
      <c r="E94" s="1"/>
      <c r="F94" s="19">
        <f>+'[1]ANEXO 2'!E93</f>
        <v>8.8699999999999992</v>
      </c>
      <c r="G94" s="19" t="str">
        <f>+'[1]ANEXO 2'!F93</f>
        <v>ml</v>
      </c>
      <c r="H94" s="39">
        <f t="shared" si="1"/>
        <v>0</v>
      </c>
      <c r="I94" s="8"/>
    </row>
    <row r="95" spans="1:9" s="9" customFormat="1" ht="45" x14ac:dyDescent="0.25">
      <c r="A95" s="2"/>
      <c r="B95" s="16">
        <f>+'[1]ANEXO 2'!B94</f>
        <v>85</v>
      </c>
      <c r="C95" s="17" t="str">
        <f>+'[1]ANEXO 2'!C94</f>
        <v>Tubería de fundición nodular DN=200 m.m., con junta automática flexible, revestida interiormente con poliuretano, tratamiento de cincado y pintura bituminosa exterior, fabricada s/Norma ISO-2531, incluso P.P de juntas.</v>
      </c>
      <c r="D95" s="18">
        <f>+'[1]ANEXO 2'!D94</f>
        <v>152.64999999999998</v>
      </c>
      <c r="E95" s="1"/>
      <c r="F95" s="19">
        <f>+'[1]ANEXO 2'!E94</f>
        <v>4.4000000000000004</v>
      </c>
      <c r="G95" s="19" t="str">
        <f>+'[1]ANEXO 2'!F94</f>
        <v>ml</v>
      </c>
      <c r="H95" s="39">
        <f t="shared" si="1"/>
        <v>0</v>
      </c>
      <c r="I95" s="8"/>
    </row>
    <row r="96" spans="1:9" s="9" customFormat="1" ht="45" x14ac:dyDescent="0.25">
      <c r="A96" s="2"/>
      <c r="B96" s="16">
        <f>+'[1]ANEXO 2'!B95</f>
        <v>86</v>
      </c>
      <c r="C96" s="17" t="str">
        <f>+'[1]ANEXO 2'!C95</f>
        <v>Tubería  de  fundición  nodular DN=250 m.m., con junta automática flexible,  revestida interiormente    con  poliuretano, tratamiento  de  cincado  y  pintura  bituminosa exterior,  fabricada  s/Norma  ISO-2531, incluso P.P de juntas,</v>
      </c>
      <c r="D96" s="18">
        <f>+'[1]ANEXO 2'!D95</f>
        <v>192.39999999999998</v>
      </c>
      <c r="E96" s="1"/>
      <c r="F96" s="19">
        <f>+'[1]ANEXO 2'!E95</f>
        <v>3.49</v>
      </c>
      <c r="G96" s="19" t="str">
        <f>+'[1]ANEXO 2'!F95</f>
        <v>ml</v>
      </c>
      <c r="H96" s="39">
        <f t="shared" si="1"/>
        <v>0</v>
      </c>
      <c r="I96" s="8"/>
    </row>
    <row r="97" spans="1:9" s="9" customFormat="1" ht="45" x14ac:dyDescent="0.25">
      <c r="A97" s="2"/>
      <c r="B97" s="16">
        <f>+'[1]ANEXO 2'!B96</f>
        <v>87</v>
      </c>
      <c r="C97" s="17" t="str">
        <f>+'[1]ANEXO 2'!C96</f>
        <v>Tubería  de  fundición  nodular DN=300 m.m., con junta automática  flexible,  revestida interiormente    con  poliuretano, tratamiento  de  cincado  y  pintura  bituminosa exterior,  fabricada  s/Norma  ISO-2531, incluso P.P de juntas.</v>
      </c>
      <c r="D97" s="18">
        <f>+'[1]ANEXO 2'!D96</f>
        <v>225.95</v>
      </c>
      <c r="E97" s="1"/>
      <c r="F97" s="19">
        <f>+'[1]ANEXO 2'!E96</f>
        <v>2.97</v>
      </c>
      <c r="G97" s="19" t="str">
        <f>+'[1]ANEXO 2'!F96</f>
        <v>ml</v>
      </c>
      <c r="H97" s="39">
        <f t="shared" si="1"/>
        <v>0</v>
      </c>
      <c r="I97" s="8"/>
    </row>
    <row r="98" spans="1:9" s="9" customFormat="1" ht="15.95" customHeight="1" x14ac:dyDescent="0.25">
      <c r="A98" s="2"/>
      <c r="B98" s="16">
        <f>+'[1]ANEXO 2'!B97</f>
        <v>88</v>
      </c>
      <c r="C98" s="17" t="str">
        <f>+'[1]ANEXO 2'!C97</f>
        <v>Manguitos Pasamuros PVC 200</v>
      </c>
      <c r="D98" s="18">
        <f>+'[1]ANEXO 2'!D97</f>
        <v>32.119999999999997</v>
      </c>
      <c r="E98" s="1"/>
      <c r="F98" s="19">
        <f>+'[1]ANEXO 2'!E97</f>
        <v>13.94</v>
      </c>
      <c r="G98" s="19" t="str">
        <f>+'[1]ANEXO 2'!F97</f>
        <v>ud</v>
      </c>
      <c r="H98" s="39">
        <f t="shared" si="1"/>
        <v>0</v>
      </c>
      <c r="I98" s="8"/>
    </row>
    <row r="99" spans="1:9" s="9" customFormat="1" ht="15.95" customHeight="1" x14ac:dyDescent="0.25">
      <c r="A99" s="2"/>
      <c r="B99" s="16">
        <f>+'[1]ANEXO 2'!B98</f>
        <v>89</v>
      </c>
      <c r="C99" s="17" t="str">
        <f>+'[1]ANEXO 2'!C98</f>
        <v>Manguitos Pasamuros PVC 250</v>
      </c>
      <c r="D99" s="18">
        <f>+'[1]ANEXO 2'!D98</f>
        <v>89.31</v>
      </c>
      <c r="E99" s="1"/>
      <c r="F99" s="19">
        <f>+'[1]ANEXO 2'!E98</f>
        <v>7.52</v>
      </c>
      <c r="G99" s="19" t="str">
        <f>+'[1]ANEXO 2'!F98</f>
        <v>ud</v>
      </c>
      <c r="H99" s="39">
        <f t="shared" si="1"/>
        <v>0</v>
      </c>
      <c r="I99" s="8"/>
    </row>
    <row r="100" spans="1:9" s="9" customFormat="1" ht="15.95" customHeight="1" x14ac:dyDescent="0.25">
      <c r="A100" s="2"/>
      <c r="B100" s="16">
        <f>+'[1]ANEXO 2'!B99</f>
        <v>90</v>
      </c>
      <c r="C100" s="17" t="str">
        <f>+'[1]ANEXO 2'!C99</f>
        <v>Manguitos Pasamuros PVC 315</v>
      </c>
      <c r="D100" s="18">
        <f>+'[1]ANEXO 2'!D99</f>
        <v>142.91999999999999</v>
      </c>
      <c r="E100" s="1"/>
      <c r="F100" s="19">
        <f>+'[1]ANEXO 2'!E99</f>
        <v>4.7</v>
      </c>
      <c r="G100" s="19" t="str">
        <f>+'[1]ANEXO 2'!F99</f>
        <v>ud</v>
      </c>
      <c r="H100" s="39">
        <f t="shared" si="1"/>
        <v>0</v>
      </c>
      <c r="I100" s="8"/>
    </row>
    <row r="101" spans="1:9" s="9" customFormat="1" ht="15.95" customHeight="1" x14ac:dyDescent="0.25">
      <c r="A101" s="2"/>
      <c r="B101" s="16">
        <f>+'[1]ANEXO 2'!B100</f>
        <v>91</v>
      </c>
      <c r="C101" s="17" t="str">
        <f>+'[1]ANEXO 2'!C100</f>
        <v>Manguitos Pasamuros PVC 400</v>
      </c>
      <c r="D101" s="18">
        <f>+'[1]ANEXO 2'!D100</f>
        <v>228.76</v>
      </c>
      <c r="E101" s="1"/>
      <c r="F101" s="19">
        <f>+'[1]ANEXO 2'!E100</f>
        <v>1.96</v>
      </c>
      <c r="G101" s="19" t="str">
        <f>+'[1]ANEXO 2'!F100</f>
        <v>ud</v>
      </c>
      <c r="H101" s="39">
        <f t="shared" si="1"/>
        <v>0</v>
      </c>
      <c r="I101" s="8"/>
    </row>
    <row r="102" spans="1:9" s="9" customFormat="1" ht="15.95" customHeight="1" x14ac:dyDescent="0.25">
      <c r="A102" s="2"/>
      <c r="B102" s="16">
        <f>+'[1]ANEXO 2'!B101</f>
        <v>92</v>
      </c>
      <c r="C102" s="17" t="str">
        <f>+'[1]ANEXO 2'!C101</f>
        <v>Manguitos Pasamuros PVC 500</v>
      </c>
      <c r="D102" s="18">
        <f>+'[1]ANEXO 2'!D101</f>
        <v>497.32</v>
      </c>
      <c r="E102" s="1"/>
      <c r="F102" s="19">
        <f>+'[1]ANEXO 2'!E101</f>
        <v>0.45</v>
      </c>
      <c r="G102" s="19" t="str">
        <f>+'[1]ANEXO 2'!F101</f>
        <v>ud</v>
      </c>
      <c r="H102" s="39">
        <f t="shared" si="1"/>
        <v>0</v>
      </c>
      <c r="I102" s="8"/>
    </row>
    <row r="103" spans="1:9" ht="15.95" customHeight="1" x14ac:dyDescent="0.25">
      <c r="B103" s="16">
        <f>+'[1]ANEXO 2'!B102</f>
        <v>93</v>
      </c>
      <c r="C103" s="17" t="str">
        <f>+'[1]ANEXO 2'!C102</f>
        <v>válvula FN compuerta 100 bridas</v>
      </c>
      <c r="D103" s="18">
        <f>+'[1]ANEXO 2'!D102</f>
        <v>177.31</v>
      </c>
      <c r="E103" s="1"/>
      <c r="F103" s="19">
        <f>+'[1]ANEXO 2'!E102</f>
        <v>1.26</v>
      </c>
      <c r="G103" s="19" t="str">
        <f>+'[1]ANEXO 2'!F102</f>
        <v>ud</v>
      </c>
      <c r="H103" s="39">
        <f t="shared" si="1"/>
        <v>0</v>
      </c>
    </row>
    <row r="104" spans="1:9" ht="15.95" customHeight="1" x14ac:dyDescent="0.25">
      <c r="B104" s="16">
        <f>+'[1]ANEXO 2'!B103</f>
        <v>94</v>
      </c>
      <c r="C104" s="17" t="str">
        <f>+'[1]ANEXO 2'!C103</f>
        <v>válvula FN compuerta 150</v>
      </c>
      <c r="D104" s="18">
        <f>+'[1]ANEXO 2'!D103</f>
        <v>280.33999999999997</v>
      </c>
      <c r="E104" s="1"/>
      <c r="F104" s="19">
        <f>+'[1]ANEXO 2'!E103</f>
        <v>0.8</v>
      </c>
      <c r="G104" s="19" t="str">
        <f>+'[1]ANEXO 2'!F103</f>
        <v>ud</v>
      </c>
      <c r="H104" s="39">
        <f t="shared" si="1"/>
        <v>0</v>
      </c>
    </row>
    <row r="105" spans="1:9" ht="15.95" customHeight="1" x14ac:dyDescent="0.25">
      <c r="B105" s="16">
        <f>+'[1]ANEXO 2'!B104</f>
        <v>95</v>
      </c>
      <c r="C105" s="17" t="str">
        <f>+'[1]ANEXO 2'!C104</f>
        <v>válvula FN compuerta 200</v>
      </c>
      <c r="D105" s="18">
        <f>+'[1]ANEXO 2'!D104</f>
        <v>448.06</v>
      </c>
      <c r="E105" s="1"/>
      <c r="F105" s="19">
        <f>+'[1]ANEXO 2'!E104</f>
        <v>0.5</v>
      </c>
      <c r="G105" s="19" t="str">
        <f>+'[1]ANEXO 2'!F104</f>
        <v>ud</v>
      </c>
      <c r="H105" s="39">
        <f t="shared" si="1"/>
        <v>0</v>
      </c>
    </row>
    <row r="106" spans="1:9" ht="15.95" customHeight="1" x14ac:dyDescent="0.25">
      <c r="B106" s="16">
        <f>+'[1]ANEXO 2'!B105</f>
        <v>96</v>
      </c>
      <c r="C106" s="17" t="str">
        <f>+'[1]ANEXO 2'!C105</f>
        <v>válvula FN compuerta 250</v>
      </c>
      <c r="D106" s="18">
        <f>+'[1]ANEXO 2'!D105</f>
        <v>644.53</v>
      </c>
      <c r="E106" s="1"/>
      <c r="F106" s="19">
        <f>+'[1]ANEXO 2'!E105</f>
        <v>0.35</v>
      </c>
      <c r="G106" s="19" t="str">
        <f>+'[1]ANEXO 2'!F105</f>
        <v>ud</v>
      </c>
      <c r="H106" s="39">
        <f t="shared" si="1"/>
        <v>0</v>
      </c>
    </row>
    <row r="107" spans="1:9" ht="15.95" customHeight="1" x14ac:dyDescent="0.25">
      <c r="B107" s="16">
        <f>+'[1]ANEXO 2'!B106</f>
        <v>97</v>
      </c>
      <c r="C107" s="17" t="str">
        <f>+'[1]ANEXO 2'!C106</f>
        <v>válvula FN compuerta 300</v>
      </c>
      <c r="D107" s="18">
        <f>+'[1]ANEXO 2'!D106</f>
        <v>953.61</v>
      </c>
      <c r="E107" s="1"/>
      <c r="F107" s="19">
        <f>+'[1]ANEXO 2'!E106</f>
        <v>0.23</v>
      </c>
      <c r="G107" s="19" t="str">
        <f>+'[1]ANEXO 2'!F106</f>
        <v>ud</v>
      </c>
      <c r="H107" s="39">
        <f t="shared" si="1"/>
        <v>0</v>
      </c>
    </row>
    <row r="108" spans="1:9" x14ac:dyDescent="0.25">
      <c r="B108" s="49" t="str">
        <f>+[1]Hoja1!B107</f>
        <v>ASFALTADO</v>
      </c>
      <c r="C108" s="50"/>
      <c r="D108" s="50"/>
      <c r="E108" s="50"/>
      <c r="F108" s="50"/>
      <c r="G108" s="50"/>
      <c r="H108" s="51"/>
      <c r="I108" s="8"/>
    </row>
    <row r="109" spans="1:9" ht="15.95" customHeight="1" x14ac:dyDescent="0.25">
      <c r="B109" s="16">
        <f>+'[1]ANEXO 2'!B108</f>
        <v>98</v>
      </c>
      <c r="C109" s="17" t="str">
        <f>+'[1]ANEXO 2'!C108</f>
        <v>MBC AC22 Base 50/70 G con áridos calizos en planta</v>
      </c>
      <c r="D109" s="18">
        <f>+'[1]ANEXO 2'!D108</f>
        <v>85.06</v>
      </c>
      <c r="E109" s="1"/>
      <c r="F109" s="19">
        <f>+'[1]ANEXO 2'!E108</f>
        <v>26.32</v>
      </c>
      <c r="G109" s="19" t="str">
        <f>+'[1]ANEXO 2'!F108</f>
        <v>tn</v>
      </c>
      <c r="H109" s="39">
        <f t="shared" si="1"/>
        <v>0</v>
      </c>
    </row>
    <row r="110" spans="1:9" ht="15.95" customHeight="1" x14ac:dyDescent="0.25">
      <c r="B110" s="16">
        <f>+'[1]ANEXO 2'!B109</f>
        <v>99</v>
      </c>
      <c r="C110" s="17" t="str">
        <f>+'[1]ANEXO 2'!C109</f>
        <v>AC16 Surf 50/70 S con áridos ofíticos en planta</v>
      </c>
      <c r="D110" s="18">
        <f>+'[1]ANEXO 2'!D109</f>
        <v>101.83</v>
      </c>
      <c r="E110" s="1"/>
      <c r="F110" s="19">
        <f>+'[1]ANEXO 2'!E109</f>
        <v>21.98</v>
      </c>
      <c r="G110" s="19" t="str">
        <f>+'[1]ANEXO 2'!F109</f>
        <v>tn</v>
      </c>
      <c r="H110" s="39">
        <f t="shared" si="1"/>
        <v>0</v>
      </c>
    </row>
    <row r="111" spans="1:9" ht="15.95" customHeight="1" x14ac:dyDescent="0.25">
      <c r="B111" s="16">
        <f>+'[1]ANEXO 2'!B110</f>
        <v>100</v>
      </c>
      <c r="C111" s="17" t="str">
        <f>+'[1]ANEXO 2'!C110</f>
        <v>Emulsión C60B3 ADH</v>
      </c>
      <c r="D111" s="18">
        <f>+'[1]ANEXO 2'!D110</f>
        <v>534.30999999999995</v>
      </c>
      <c r="E111" s="1"/>
      <c r="F111" s="19">
        <f>+'[1]ANEXO 2'!E110</f>
        <v>6.29</v>
      </c>
      <c r="G111" s="19" t="str">
        <f>+'[1]ANEXO 2'!F110</f>
        <v>tn</v>
      </c>
      <c r="H111" s="39">
        <f t="shared" si="1"/>
        <v>0</v>
      </c>
    </row>
    <row r="112" spans="1:9" ht="15.95" customHeight="1" x14ac:dyDescent="0.25">
      <c r="B112" s="16">
        <f>+'[1]ANEXO 2'!B111</f>
        <v>101</v>
      </c>
      <c r="C112" s="17" t="str">
        <f>+'[1]ANEXO 2'!C111</f>
        <v>Equipo extendido MBC</v>
      </c>
      <c r="D112" s="18">
        <f>+'[1]ANEXO 2'!D111</f>
        <v>5252.04</v>
      </c>
      <c r="E112" s="1"/>
      <c r="F112" s="19">
        <f>+'[1]ANEXO 2'!E111</f>
        <v>2.1399999999999997</v>
      </c>
      <c r="G112" s="19" t="str">
        <f>+'[1]ANEXO 2'!F111</f>
        <v>día</v>
      </c>
      <c r="H112" s="39">
        <f t="shared" si="1"/>
        <v>0</v>
      </c>
    </row>
    <row r="113" spans="2:9" ht="15.95" customHeight="1" x14ac:dyDescent="0.25">
      <c r="B113" s="16">
        <f>+'[1]ANEXO 2'!B112</f>
        <v>102</v>
      </c>
      <c r="C113" s="17" t="str">
        <f>+'[1]ANEXO 2'!C112</f>
        <v>Fresadora</v>
      </c>
      <c r="D113" s="18">
        <f>+'[1]ANEXO 2'!D112</f>
        <v>2156.4</v>
      </c>
      <c r="E113" s="1"/>
      <c r="F113" s="19">
        <f>+'[1]ANEXO 2'!E112</f>
        <v>0.52</v>
      </c>
      <c r="G113" s="19" t="str">
        <f>+'[1]ANEXO 2'!F112</f>
        <v>día</v>
      </c>
      <c r="H113" s="39">
        <f t="shared" si="1"/>
        <v>0</v>
      </c>
    </row>
    <row r="114" spans="2:9" x14ac:dyDescent="0.25">
      <c r="B114" s="52" t="str">
        <f>+[1]Hoja1!B113</f>
        <v>MATERIALES  FUNDICIÓN/ACERO/INOX /ALUMINIO</v>
      </c>
      <c r="C114" s="53"/>
      <c r="D114" s="53"/>
      <c r="E114" s="53"/>
      <c r="F114" s="53"/>
      <c r="G114" s="53"/>
      <c r="H114" s="54"/>
      <c r="I114" s="8"/>
    </row>
    <row r="115" spans="2:9" ht="45" x14ac:dyDescent="0.25">
      <c r="B115" s="16">
        <f>+'[1]ANEXO 2'!B114</f>
        <v>103</v>
      </c>
      <c r="C115" s="17" t="str">
        <f>+'[1]ANEXO 2'!C114</f>
        <v>Marco y tapa de 600 mm. de diámetro tipo REXESS, clase  D 400, EN 124, ventilada o no ventilada, acerrojado automático por apéndice elástico en fundición dúctil incluso sujeción al módulo</v>
      </c>
      <c r="D115" s="18">
        <f>+'[1]ANEXO 2'!D114</f>
        <v>205.38</v>
      </c>
      <c r="E115" s="1"/>
      <c r="F115" s="19">
        <f>+'[1]ANEXO 2'!E114</f>
        <v>10.9</v>
      </c>
      <c r="G115" s="19" t="str">
        <f>+'[1]ANEXO 2'!F114</f>
        <v>ud</v>
      </c>
      <c r="H115" s="39">
        <f t="shared" si="1"/>
        <v>0</v>
      </c>
    </row>
    <row r="116" spans="2:9" ht="15.95" customHeight="1" x14ac:dyDescent="0.25">
      <c r="B116" s="16">
        <f>+'[1]ANEXO 2'!B115</f>
        <v>104</v>
      </c>
      <c r="C116" s="17" t="str">
        <f>+'[1]ANEXO 2'!C115</f>
        <v>Marco tapa FN cuadrada para arqueta de 60x60</v>
      </c>
      <c r="D116" s="18">
        <f>+'[1]ANEXO 2'!D115</f>
        <v>113.06</v>
      </c>
      <c r="E116" s="1"/>
      <c r="F116" s="19">
        <f>+'[1]ANEXO 2'!E115</f>
        <v>19.8</v>
      </c>
      <c r="G116" s="19" t="str">
        <f>+'[1]ANEXO 2'!F115</f>
        <v>ud</v>
      </c>
      <c r="H116" s="39">
        <f t="shared" si="1"/>
        <v>0</v>
      </c>
    </row>
    <row r="117" spans="2:9" ht="63" customHeight="1" x14ac:dyDescent="0.25">
      <c r="B117" s="16">
        <f>+'[1]ANEXO 2'!B116</f>
        <v>105</v>
      </c>
      <c r="C117" s="17" t="str">
        <f>+'[1]ANEXO 2'!C116</f>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200x200</v>
      </c>
      <c r="D117" s="18">
        <f>+'[1]ANEXO 2'!D116</f>
        <v>1123.73</v>
      </c>
      <c r="E117" s="1"/>
      <c r="F117" s="19">
        <f>+'[1]ANEXO 2'!E116</f>
        <v>0.2</v>
      </c>
      <c r="G117" s="19" t="str">
        <f>+'[1]ANEXO 2'!F116</f>
        <v>ud</v>
      </c>
      <c r="H117" s="39">
        <f t="shared" si="1"/>
        <v>0</v>
      </c>
    </row>
    <row r="118" spans="2:9" ht="63" customHeight="1" x14ac:dyDescent="0.25">
      <c r="B118" s="16">
        <f>+'[1]ANEXO 2'!B117</f>
        <v>106</v>
      </c>
      <c r="C118" s="17" t="str">
        <f>+'[1]ANEXO 2'!C117</f>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300x300</v>
      </c>
      <c r="D118" s="18">
        <f>+'[1]ANEXO 2'!D117</f>
        <v>1257.9000000000001</v>
      </c>
      <c r="E118" s="1"/>
      <c r="F118" s="19">
        <f>+'[1]ANEXO 2'!E117</f>
        <v>0.18</v>
      </c>
      <c r="G118" s="19" t="str">
        <f>+'[1]ANEXO 2'!F117</f>
        <v>ud</v>
      </c>
      <c r="H118" s="39">
        <f t="shared" si="1"/>
        <v>0</v>
      </c>
    </row>
    <row r="119" spans="2:9" ht="63" customHeight="1" x14ac:dyDescent="0.25">
      <c r="B119" s="16">
        <f>+'[1]ANEXO 2'!B118</f>
        <v>107</v>
      </c>
      <c r="C119" s="17" t="str">
        <f>+'[1]ANEXO 2'!C118</f>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400x400</v>
      </c>
      <c r="D119" s="18">
        <f>+'[1]ANEXO 2'!D118</f>
        <v>1578.97</v>
      </c>
      <c r="E119" s="1"/>
      <c r="F119" s="19">
        <f>+'[1]ANEXO 2'!E118</f>
        <v>0.14000000000000001</v>
      </c>
      <c r="G119" s="19" t="str">
        <f>+'[1]ANEXO 2'!F118</f>
        <v>ud</v>
      </c>
      <c r="H119" s="39">
        <f t="shared" si="1"/>
        <v>0</v>
      </c>
    </row>
    <row r="120" spans="2:9" ht="63" customHeight="1" x14ac:dyDescent="0.25">
      <c r="B120" s="16">
        <f>+'[1]ANEXO 2'!B119</f>
        <v>108</v>
      </c>
      <c r="C120" s="17" t="str">
        <f>+'[1]ANEXO 2'!C119</f>
        <v>Compuerta mural modelo MU de ORBINOX o similar cierre a cuatro lados bidireccional fabricada según  la norma DIN 19569, cuerpo, tablero y husillo en acero inoxidable AISI304, junta de EPDM y deslizaderas de polietileno, husillo no ascendente de hasta 3,5 m. con accionamiento manual con volante, dimensiones 500x500</v>
      </c>
      <c r="D120" s="18">
        <f>+'[1]ANEXO 2'!D119</f>
        <v>1691.58</v>
      </c>
      <c r="E120" s="1"/>
      <c r="F120" s="19">
        <f>+'[1]ANEXO 2'!E119</f>
        <v>0.13</v>
      </c>
      <c r="G120" s="19" t="str">
        <f>+'[1]ANEXO 2'!F119</f>
        <v>ud</v>
      </c>
      <c r="H120" s="39">
        <f t="shared" si="1"/>
        <v>0</v>
      </c>
    </row>
    <row r="121" spans="2:9" ht="15.95" customHeight="1" x14ac:dyDescent="0.25">
      <c r="B121" s="16">
        <f>+'[1]ANEXO 2'!B120</f>
        <v>109</v>
      </c>
      <c r="C121" s="17" t="str">
        <f>+'[1]ANEXO 2'!C120</f>
        <v>Acero  para  armar  B-500-S</v>
      </c>
      <c r="D121" s="18">
        <f>+'[1]ANEXO 2'!D120</f>
        <v>1.44</v>
      </c>
      <c r="E121" s="1"/>
      <c r="F121" s="19">
        <f>+'[1]ANEXO 2'!E120</f>
        <v>10879.57</v>
      </c>
      <c r="G121" s="19" t="str">
        <f>+'[1]ANEXO 2'!F120</f>
        <v>kg</v>
      </c>
      <c r="H121" s="39">
        <f t="shared" si="1"/>
        <v>0</v>
      </c>
    </row>
    <row r="122" spans="2:9" ht="30" x14ac:dyDescent="0.25">
      <c r="B122" s="16">
        <f>+'[1]ANEXO 2'!B121</f>
        <v>110</v>
      </c>
      <c r="C122" s="17" t="str">
        <f>+'[1]ANEXO 2'!C121</f>
        <v>Acero laminado A.42.b galvanizado en caliente según norma EN/ISO-1461, p.p. tornillería de acero galvanizado.</v>
      </c>
      <c r="D122" s="18">
        <f>+'[1]ANEXO 2'!D121</f>
        <v>9.11</v>
      </c>
      <c r="E122" s="1"/>
      <c r="F122" s="19">
        <f>+'[1]ANEXO 2'!E121</f>
        <v>73.7</v>
      </c>
      <c r="G122" s="19" t="str">
        <f>+'[1]ANEXO 2'!F121</f>
        <v>kg</v>
      </c>
      <c r="H122" s="39">
        <f t="shared" si="1"/>
        <v>0</v>
      </c>
    </row>
    <row r="123" spans="2:9" ht="45" x14ac:dyDescent="0.25">
      <c r="B123" s="16">
        <f>+'[1]ANEXO 2'!B122</f>
        <v>111</v>
      </c>
      <c r="C123" s="17" t="str">
        <f>+'[1]ANEXO 2'!C122</f>
        <v>Tramex 500Kg/m2  con una flecha máxima de 4mm. con remate en todas sus caras, incluso marco a base de perfiles en L anclado a obra de  fábrica, todo ello galvanizado en caliente según norma EN/ISO-1461, totalmente instalado.</v>
      </c>
      <c r="D123" s="18">
        <f>+'[1]ANEXO 2'!D122</f>
        <v>214.56</v>
      </c>
      <c r="E123" s="1"/>
      <c r="F123" s="19">
        <f>+'[1]ANEXO 2'!E122</f>
        <v>1.04</v>
      </c>
      <c r="G123" s="19" t="str">
        <f>+'[1]ANEXO 2'!F122</f>
        <v>m2</v>
      </c>
      <c r="H123" s="39">
        <f t="shared" si="1"/>
        <v>0</v>
      </c>
    </row>
    <row r="124" spans="2:9" ht="30" x14ac:dyDescent="0.25">
      <c r="B124" s="16">
        <f>+'[1]ANEXO 2'!B123</f>
        <v>112</v>
      </c>
      <c r="C124" s="17" t="str">
        <f>+'[1]ANEXO 2'!C123</f>
        <v>Vertederos y deflectores acero inox. 304 3 mm. Espesor tornillería AISI-316, incluso sellado y parte proporcional de patillas</v>
      </c>
      <c r="D124" s="18">
        <f>+'[1]ANEXO 2'!D123</f>
        <v>321.07</v>
      </c>
      <c r="E124" s="1"/>
      <c r="F124" s="19">
        <f>+'[1]ANEXO 2'!E123</f>
        <v>2.09</v>
      </c>
      <c r="G124" s="19" t="str">
        <f>+'[1]ANEXO 2'!F123</f>
        <v>m2</v>
      </c>
      <c r="H124" s="39">
        <f t="shared" si="1"/>
        <v>0</v>
      </c>
    </row>
    <row r="125" spans="2:9" ht="105" x14ac:dyDescent="0.25">
      <c r="B125" s="16">
        <f>+'[1]ANEXO 2'!B124</f>
        <v>113</v>
      </c>
      <c r="C125" s="17" t="str">
        <f>+'[1]ANEXO 2'!C124</f>
        <v>Barandilla aluminio soldada tramos rectos con quiebros con rodapié según EN ISO 14122, calidad tipo SIMAGALTOK S/A 6060, tratamiento T6, con montante en tubo cuadrado de 40*40x3 mm a distancia máxima entre montantes 1500 mm, pasamanos superior en tubo redondo de 48*3 mm a una altura de 1,0 m, 2 refuerzos intermedios en tubo redondo de 30*2 mm,  base de aluminio de 120 x100 de 8 mm de espesor, anclada a la obra de fábrica con mínimo 2 spit por placa de anclaje de M-10 INOX A2., rodapie de h=150 mm en chapa plegada de aluminio de 2 mm.</v>
      </c>
      <c r="D125" s="18">
        <f>+'[1]ANEXO 2'!D124</f>
        <v>160.54</v>
      </c>
      <c r="E125" s="1"/>
      <c r="F125" s="19">
        <f>+'[1]ANEXO 2'!E124</f>
        <v>4.18</v>
      </c>
      <c r="G125" s="19" t="str">
        <f>+'[1]ANEXO 2'!F124</f>
        <v>ml</v>
      </c>
      <c r="H125" s="39">
        <f t="shared" si="1"/>
        <v>0</v>
      </c>
    </row>
    <row r="126" spans="2:9" ht="75" x14ac:dyDescent="0.25">
      <c r="B126" s="16">
        <f>+'[1]ANEXO 2'!B125</f>
        <v>114</v>
      </c>
      <c r="C126" s="17" t="str">
        <f>+'[1]ANEXO 2'!C125</f>
        <v>Barandilla de acero inoxidable de AISI 304 formada por montante
en perfil cuadrado de 40x40x3, pasamanos superior tubo de
diámetro 48x 3, tubo intermedio diámetro 33,7x2,7 mm y rodapié
de h=150 mm en chapa plegada  de 2 mm ,anclada a la obra de fábrica con mínimo 2 spit por placa de anclaje de M-10 INOX A2.</v>
      </c>
      <c r="D126" s="18">
        <f>+'[1]ANEXO 2'!D125</f>
        <v>462.90999999999997</v>
      </c>
      <c r="E126" s="1"/>
      <c r="F126" s="19">
        <f>+'[1]ANEXO 2'!E125</f>
        <v>1.45</v>
      </c>
      <c r="G126" s="19" t="str">
        <f>+'[1]ANEXO 2'!F125</f>
        <v>ml</v>
      </c>
      <c r="H126" s="39">
        <f t="shared" si="1"/>
        <v>0</v>
      </c>
    </row>
    <row r="127" spans="2:9" ht="75" x14ac:dyDescent="0.25">
      <c r="B127" s="16">
        <f>+'[1]ANEXO 2'!B126</f>
        <v>115</v>
      </c>
      <c r="C127" s="17" t="str">
        <f>+'[1]ANEXO 2'!C126</f>
        <v>Puerta de aluminio soldada con muelle simple efecto , calidad tipo SIMAGALTOK S/A 6060, tratamiento T6, con montantes en tubo cuadrado de 40*40x3 mm a distancia máxima entre montantes 1000 mm, pasamanos superior en tubo redondo de 48*3 mm, 2 refuerzos intermedios en tubo redondo de 30*2 mm,  Incluido bisagras con muelle simple acción, tope y cerrojo en inox,</v>
      </c>
      <c r="D127" s="18">
        <f>+'[1]ANEXO 2'!D126</f>
        <v>431.28</v>
      </c>
      <c r="E127" s="1"/>
      <c r="F127" s="19">
        <f>+'[1]ANEXO 2'!E126</f>
        <v>0.52</v>
      </c>
      <c r="G127" s="19" t="str">
        <f>+'[1]ANEXO 2'!F126</f>
        <v>Ud</v>
      </c>
      <c r="H127" s="39">
        <f t="shared" si="1"/>
        <v>0</v>
      </c>
    </row>
    <row r="128" spans="2:9" ht="75" x14ac:dyDescent="0.25">
      <c r="B128" s="16">
        <f>+'[1]ANEXO 2'!B127</f>
        <v>116</v>
      </c>
      <c r="C128" s="17" t="str">
        <f>+'[1]ANEXO 2'!C127</f>
        <v>Marco-tapa fundición 600 PAMESTANCA_Marco y tapa de 600 mm. de diámetro de fundición dúctil tipo PAMESTANCA, Clase D 400 con dos juntas: junta de polietileno de apoyo y junta elastomérica de estanqueidad, sujección por 6 tornillos y levas, cajera de maniobra lateral y estanca EN 124, P.P. de encofrado, ferrallado y hormigón HM-20, colocada.</v>
      </c>
      <c r="D128" s="18">
        <f>+'[1]ANEXO 2'!D127</f>
        <v>814.64</v>
      </c>
      <c r="E128" s="1"/>
      <c r="F128" s="19">
        <f>+'[1]ANEXO 2'!E127</f>
        <v>0.55000000000000004</v>
      </c>
      <c r="G128" s="19" t="str">
        <f>+'[1]ANEXO 2'!F127</f>
        <v>ud</v>
      </c>
      <c r="H128" s="39">
        <f t="shared" si="1"/>
        <v>0</v>
      </c>
    </row>
    <row r="129" spans="2:9" ht="135" x14ac:dyDescent="0.25">
      <c r="B129" s="16">
        <f>+'[1]ANEXO 2'!B128</f>
        <v>117</v>
      </c>
      <c r="C129" s="17" t="str">
        <f>+'[1]ANEXO 2'!C128</f>
        <v>Escalera de aluminio anonizado en perfiles ensamblados:
* ancho peldaño 420 mm interior
* laterales tubular de 80 * 40 * 3 mm. canto romo
* peldaño perfil estriado macizo DN 25 mm
* altura entre peldaños 300 mm.
* anclaje al muro de hormigon con tacos M12 inox,
* guardacuerpos de proteccion: DN interior 700 mm., perfil del aro tubular DN 40 mm. * 1,9 cada 1000 mm., soportes verticales 4 pletinas de 50 * 5 mm.
Totalmente instalada.</v>
      </c>
      <c r="D129" s="18">
        <f>+'[1]ANEXO 2'!D128</f>
        <v>314.48</v>
      </c>
      <c r="E129" s="1"/>
      <c r="F129" s="19">
        <f>+'[1]ANEXO 2'!E128</f>
        <v>2.14</v>
      </c>
      <c r="G129" s="19" t="str">
        <f>+'[1]ANEXO 2'!F128</f>
        <v>ml</v>
      </c>
      <c r="H129" s="39">
        <f t="shared" si="1"/>
        <v>0</v>
      </c>
    </row>
    <row r="130" spans="2:9" x14ac:dyDescent="0.25">
      <c r="B130" s="55" t="str">
        <f>+[1]Hoja1!B129</f>
        <v>MATERIALES  OTROS</v>
      </c>
      <c r="C130" s="56"/>
      <c r="D130" s="56"/>
      <c r="E130" s="56"/>
      <c r="F130" s="56"/>
      <c r="G130" s="56"/>
      <c r="H130" s="57"/>
      <c r="I130" s="8"/>
    </row>
    <row r="131" spans="2:9" ht="45" x14ac:dyDescent="0.25">
      <c r="B131" s="16">
        <f>+'[1]ANEXO 2'!B130</f>
        <v>118</v>
      </c>
      <c r="C131" s="17" t="str">
        <f>+'[1]ANEXO 2'!C130</f>
        <v>Entibación  de zanja a base de módulos metálicos prefabricados, tipo ROB  LOCK,  con anchura libre de zanja de 1,20 m.  y 4,00 m. de altura media, incluso montaje y desmontaje de los módulos, (la medición incluye las dos caras).</v>
      </c>
      <c r="D131" s="18">
        <f>+'[1]ANEXO 2'!D130</f>
        <v>46.4</v>
      </c>
      <c r="E131" s="1"/>
      <c r="F131" s="19">
        <f>+'[1]ANEXO 2'!E130</f>
        <v>24.12</v>
      </c>
      <c r="G131" s="19" t="str">
        <f>+'[1]ANEXO 2'!F130</f>
        <v>ml</v>
      </c>
      <c r="H131" s="39">
        <f t="shared" si="1"/>
        <v>0</v>
      </c>
    </row>
    <row r="132" spans="2:9" ht="75" x14ac:dyDescent="0.25">
      <c r="B132" s="16">
        <f>+'[1]ANEXO 2'!B131</f>
        <v>119</v>
      </c>
      <c r="C132" s="17" t="str">
        <f>+'[1]ANEXO 2'!C131</f>
        <v>Encofrado plano visto en paramentos planos vistos en arquetas de dimensiones interiores 1,5x1,5 y hasta una altura de 3 m., realizado con paneles fenólicos o similar, parte proporcional de piezas necesarias para su montaje: espadas, tuercas de 95 mm, tuercas hexagonales, mordazas fias y extensibles, útiles de elevación, antepechos, ménsulas de trabajo y bulón dado</v>
      </c>
      <c r="D132" s="18">
        <f>+'[1]ANEXO 2'!D131</f>
        <v>27.16</v>
      </c>
      <c r="E132" s="1"/>
      <c r="F132" s="19">
        <f>+'[1]ANEXO 2'!E131</f>
        <v>494.42</v>
      </c>
      <c r="G132" s="19" t="str">
        <f>+'[1]ANEXO 2'!F131</f>
        <v>m2</v>
      </c>
      <c r="H132" s="39">
        <f t="shared" si="1"/>
        <v>0</v>
      </c>
    </row>
    <row r="133" spans="2:9" ht="75" x14ac:dyDescent="0.25">
      <c r="B133" s="16">
        <f>+'[1]ANEXO 2'!B132</f>
        <v>120</v>
      </c>
      <c r="C133" s="17" t="str">
        <f>+'[1]ANEXO 2'!C132</f>
        <v>Encofrado plano visto en paramentos planos vistos en arquetas de dimensiones interiores superiores en alguna dimensión a 1,5x1,5 y altura  3 m., realizado con paneles fenólicos o similar, parte proporcional de piezas necesarias para su montaje: espadas, tuercas de 95 mm, tuercas hexagonales, mordazas fias y extensibles, útiles de elevación, antepechos, ménsulas de trabajo y bulón dado</v>
      </c>
      <c r="D133" s="18">
        <f>+'[1]ANEXO 2'!D132</f>
        <v>24.14</v>
      </c>
      <c r="E133" s="1"/>
      <c r="F133" s="19">
        <f>+'[1]ANEXO 2'!E132</f>
        <v>139.07</v>
      </c>
      <c r="G133" s="19" t="str">
        <f>+'[1]ANEXO 2'!F132</f>
        <v>m2</v>
      </c>
      <c r="H133" s="39">
        <f t="shared" si="1"/>
        <v>0</v>
      </c>
    </row>
    <row r="134" spans="2:9" ht="30" x14ac:dyDescent="0.25">
      <c r="B134" s="16">
        <f>+'[1]ANEXO 2'!B133</f>
        <v>121</v>
      </c>
      <c r="C134" s="17" t="str">
        <f>+'[1]ANEXO 2'!C133</f>
        <v>Banda de P.V.C. 250 m.m. para junta de estanqueidad tipo Supercast-H  de  Expandite de 250 mm. o similar, incluso  P.P.  de  sujeción,  soldadura y piezas especiales.</v>
      </c>
      <c r="D134" s="18">
        <f>+'[1]ANEXO 2'!D133</f>
        <v>12.52</v>
      </c>
      <c r="E134" s="1"/>
      <c r="F134" s="19">
        <f>+'[1]ANEXO 2'!E133</f>
        <v>89.38</v>
      </c>
      <c r="G134" s="19" t="str">
        <f>+'[1]ANEXO 2'!F133</f>
        <v>ml</v>
      </c>
      <c r="H134" s="39">
        <f t="shared" si="1"/>
        <v>0</v>
      </c>
    </row>
    <row r="135" spans="2:9" ht="75" x14ac:dyDescent="0.25">
      <c r="B135" s="16">
        <f>+'[1]ANEXO 2'!B134</f>
        <v>122</v>
      </c>
      <c r="C135" s="17" t="str">
        <f>+'[1]ANEXO 2'!C134</f>
        <v>Lámina polietileno (CPL) protectora de hormigón "Concrete Protective Liner" (CPL), en polietileno (PEAD), de 3 mm. de espesor, p.p. piezas especiales de unión, de cortes curvos, pérdidas, etc., unidas entre si mediante perfiles especiales y posterior extrusión, soldada posteriormente, totalmente instalada incluso parte proporcional de prueba de soldadura mediante hilo de cobre.</v>
      </c>
      <c r="D135" s="18">
        <f>+'[1]ANEXO 2'!D134</f>
        <v>114.48</v>
      </c>
      <c r="E135" s="1"/>
      <c r="F135" s="19">
        <f>+'[1]ANEXO 2'!E134</f>
        <v>19.55</v>
      </c>
      <c r="G135" s="19" t="str">
        <f>+'[1]ANEXO 2'!F134</f>
        <v>m2</v>
      </c>
      <c r="H135" s="39">
        <f t="shared" ref="H135:H157" si="2">+E135*F135</f>
        <v>0</v>
      </c>
    </row>
    <row r="136" spans="2:9" ht="45" x14ac:dyDescent="0.25">
      <c r="B136" s="16">
        <f>+'[1]ANEXO 2'!B135</f>
        <v>123</v>
      </c>
      <c r="C136" s="17" t="str">
        <f>+'[1]ANEXO 2'!C135</f>
        <v>Pate trepador para pozo realizado en varilla metálica recubierta de copolímero de polipropileno, dimensiones según plano de detalle, incluso perforaciones, sellado con mortero expansivo, totalmente instalado.</v>
      </c>
      <c r="D136" s="18">
        <f>+'[1]ANEXO 2'!D135</f>
        <v>11.629999999999999</v>
      </c>
      <c r="E136" s="1"/>
      <c r="F136" s="19">
        <f>+'[1]ANEXO 2'!E135</f>
        <v>57.73</v>
      </c>
      <c r="G136" s="19" t="str">
        <f>+'[1]ANEXO 2'!F135</f>
        <v>ud</v>
      </c>
      <c r="H136" s="39">
        <f t="shared" si="2"/>
        <v>0</v>
      </c>
    </row>
    <row r="137" spans="2:9" ht="75" x14ac:dyDescent="0.25">
      <c r="B137" s="16">
        <f>+'[1]ANEXO 2'!B136</f>
        <v>124</v>
      </c>
      <c r="C137" s="17" t="str">
        <f>+'[1]ANEXO 2'!C136</f>
        <v>Sellado tub. a O.F. DN&lt;300 con mortero expansivo en tubería de fundición nodular, acero galvanizado, PEAD, PRFV y hormigón para diámetro menor o igual a 300 m.m, a muro de hormigón, incluye, tubería de P.V.C. a modo de pasamuros previo al hormigonado, retirada de la misma, encofrados auxiliares, sellado con mortero expansivo, retirada elementos auxiliares y limpieza.</v>
      </c>
      <c r="D137" s="18">
        <f>+'[1]ANEXO 2'!D136</f>
        <v>60.449999999999996</v>
      </c>
      <c r="E137" s="1"/>
      <c r="F137" s="19">
        <f>+'[1]ANEXO 2'!E136</f>
        <v>3.7</v>
      </c>
      <c r="G137" s="19" t="str">
        <f>+'[1]ANEXO 2'!F136</f>
        <v>ud</v>
      </c>
      <c r="H137" s="39">
        <f t="shared" si="2"/>
        <v>0</v>
      </c>
    </row>
    <row r="138" spans="2:9" ht="45" x14ac:dyDescent="0.25">
      <c r="B138" s="16">
        <f>+'[1]ANEXO 2'!B137</f>
        <v>125</v>
      </c>
      <c r="C138" s="17" t="str">
        <f>+'[1]ANEXO 2'!C137</f>
        <v>Alzado  de cercado de alambre, formado por  piquetes de madera de castaño de 10 cm. de diámetro  mínimo y 1.70 m. de altura, dispuestos cada 2,00  m. y quintuple hilada de alambre galvanizado.</v>
      </c>
      <c r="D138" s="18">
        <f>+'[1]ANEXO 2'!D137</f>
        <v>5</v>
      </c>
      <c r="E138" s="1"/>
      <c r="F138" s="19">
        <f>+'[1]ANEXO 2'!E137</f>
        <v>671.42</v>
      </c>
      <c r="G138" s="19" t="str">
        <f>+'[1]ANEXO 2'!F137</f>
        <v>ml</v>
      </c>
      <c r="H138" s="39">
        <f t="shared" si="2"/>
        <v>0</v>
      </c>
    </row>
    <row r="139" spans="2:9" ht="75" x14ac:dyDescent="0.25">
      <c r="B139" s="16">
        <f>+'[1]ANEXO 2'!B138</f>
        <v>126</v>
      </c>
      <c r="C139" s="17" t="str">
        <f>+'[1]ANEXO 2'!C138</f>
        <v>Metro lineal de Verja metálica electrosoldada, formada por postes de tubo de acero redondo de 80 mm x 1,5 galvanizados y plastificados , a colocar cada 2,5 metros y guarnecidos con panel electrosoldado rectangular de 200x 50x 5 mm,con 4 pliegues longitudinales para aumentar su rigidez y 4 piezas de fijación metálicas por poste para unión con panel. Acabado en galvanizado y plastificado en color verde</v>
      </c>
      <c r="D139" s="18">
        <f>+'[1]ANEXO 2'!D138</f>
        <v>34.75</v>
      </c>
      <c r="E139" s="1"/>
      <c r="F139" s="19">
        <f>+'[1]ANEXO 2'!E138</f>
        <v>579.65</v>
      </c>
      <c r="G139" s="19" t="str">
        <f>+'[1]ANEXO 2'!F138</f>
        <v>ml</v>
      </c>
      <c r="H139" s="39">
        <f t="shared" si="2"/>
        <v>0</v>
      </c>
    </row>
    <row r="140" spans="2:9" ht="60" x14ac:dyDescent="0.25">
      <c r="B140" s="16">
        <f>+'[1]ANEXO 2'!B139</f>
        <v>127</v>
      </c>
      <c r="C140" s="17" t="str">
        <f>+'[1]ANEXO 2'!C139</f>
        <v>Unidad de puerta metálica  peatonal, formada por marco perimetral y en su interior mallazo electrosoldado rectangular de 300x50x5 mm.Incluso columnas de fijación, bisagras y cerrojo para candado. Acabada en galvanizado y lacado al horno en color verde. Ancho 0,9 metros.</v>
      </c>
      <c r="D140" s="18">
        <f>+'[1]ANEXO 2'!D139</f>
        <v>359.4</v>
      </c>
      <c r="E140" s="1"/>
      <c r="F140" s="19">
        <f>+'[1]ANEXO 2'!E139</f>
        <v>7.47</v>
      </c>
      <c r="G140" s="19" t="str">
        <f>+'[1]ANEXO 2'!F139</f>
        <v>Ud</v>
      </c>
      <c r="H140" s="39">
        <f t="shared" si="2"/>
        <v>0</v>
      </c>
    </row>
    <row r="141" spans="2:9" ht="75" x14ac:dyDescent="0.25">
      <c r="B141" s="16">
        <f>+'[1]ANEXO 2'!B140</f>
        <v>128</v>
      </c>
      <c r="C141" s="17" t="str">
        <f>+'[1]ANEXO 2'!C140</f>
        <v>Metro lineal cercado metálico, formado por postes de tubo de acero redondo de 50 mm x 1,2 galvanizados y plastificados, a colocar cada 3 metros y guarnecidos con malla de simple torsión plastificada 50/17 color verde, con tres hileras de alambre de tensión, tensores, tornapuntas y grapas. Todo el material acabado y galvanizado y plastificado en verde. Alto 2 metros.</v>
      </c>
      <c r="D141" s="18">
        <f>+'[1]ANEXO 2'!D140</f>
        <v>17.97</v>
      </c>
      <c r="E141" s="1"/>
      <c r="F141" s="19">
        <f>+'[1]ANEXO 2'!E140</f>
        <v>996.36</v>
      </c>
      <c r="G141" s="19" t="str">
        <f>+'[1]ANEXO 2'!F140</f>
        <v>ml</v>
      </c>
      <c r="H141" s="39">
        <f t="shared" si="2"/>
        <v>0</v>
      </c>
    </row>
    <row r="142" spans="2:9" ht="75" x14ac:dyDescent="0.25">
      <c r="B142" s="16">
        <f>+'[1]ANEXO 2'!B141</f>
        <v>129</v>
      </c>
      <c r="C142" s="17" t="str">
        <f>+'[1]ANEXO 2'!C141</f>
        <v>Tramex PRFV  H30-m2 rejilla poliester-fibra. PRFV, color gris con silice en cara de trabajo y malla 30 mm ( 38 mm ejes) altura 38 mm cortada en tramos de longuitud maxima 1 metro, para una carga mínima de 500 kg/m2 incluso perfil lateral de 40x40x3 mm de acero galvanizado de una pieza y apoyos necesarios, colocado y recibido en obra.</v>
      </c>
      <c r="D142" s="18">
        <f>+'[1]ANEXO 2'!D141</f>
        <v>285.13</v>
      </c>
      <c r="E142" s="1"/>
      <c r="F142" s="19">
        <f>+'[1]ANEXO 2'!E141</f>
        <v>6.28</v>
      </c>
      <c r="G142" s="19" t="str">
        <f>+'[1]ANEXO 2'!F141</f>
        <v>m2</v>
      </c>
      <c r="H142" s="39">
        <f t="shared" si="2"/>
        <v>0</v>
      </c>
    </row>
    <row r="143" spans="2:9" ht="30" x14ac:dyDescent="0.25">
      <c r="B143" s="16">
        <f>+'[1]ANEXO 2'!B142</f>
        <v>130</v>
      </c>
      <c r="C143" s="17" t="str">
        <f>+'[1]ANEXO 2'!C142</f>
        <v>Geotextil de 300 gr/m2., incluyendo la parte proporcional de solapes &gt;= 0,50 m., pérdidas, etc. totalmente instalado.</v>
      </c>
      <c r="D143" s="18">
        <f>+'[1]ANEXO 2'!D142</f>
        <v>4.3199999999999994</v>
      </c>
      <c r="E143" s="1"/>
      <c r="F143" s="19">
        <f>+'[1]ANEXO 2'!E142</f>
        <v>414.46</v>
      </c>
      <c r="G143" s="19" t="str">
        <f>+'[1]ANEXO 2'!F142</f>
        <v>m2</v>
      </c>
      <c r="H143" s="39">
        <f t="shared" si="2"/>
        <v>0</v>
      </c>
    </row>
    <row r="144" spans="2:9" ht="30" x14ac:dyDescent="0.25">
      <c r="B144" s="16">
        <f>+'[1]ANEXO 2'!B143</f>
        <v>131</v>
      </c>
      <c r="C144" s="17" t="str">
        <f>+'[1]ANEXO 2'!C143</f>
        <v>Tapa registro Composite Redonda modelo Kio 800 D400 , cierre automatico y marco incluido, totalmente instalada.</v>
      </c>
      <c r="D144" s="18">
        <f>+'[1]ANEXO 2'!D143</f>
        <v>693.87</v>
      </c>
      <c r="E144" s="1"/>
      <c r="F144" s="19">
        <f>+'[1]ANEXO 2'!E143</f>
        <v>0.65</v>
      </c>
      <c r="G144" s="19" t="str">
        <f>+'[1]ANEXO 2'!F143</f>
        <v>ud</v>
      </c>
      <c r="H144" s="39">
        <f t="shared" si="2"/>
        <v>0</v>
      </c>
    </row>
    <row r="145" spans="2:10" ht="30" x14ac:dyDescent="0.25">
      <c r="B145" s="16">
        <f>+'[1]ANEXO 2'!B144</f>
        <v>132</v>
      </c>
      <c r="C145" s="17" t="str">
        <f>+'[1]ANEXO 2'!C144</f>
        <v>Tapa registro Composite cuadrada Kio 700 D400  con marco incluido, totalmente instalada.</v>
      </c>
      <c r="D145" s="18">
        <f>+'[1]ANEXO 2'!D144</f>
        <v>398.93</v>
      </c>
      <c r="E145" s="1"/>
      <c r="F145" s="19">
        <f>+'[1]ANEXO 2'!E144</f>
        <v>1.1200000000000001</v>
      </c>
      <c r="G145" s="19" t="str">
        <f>+'[1]ANEXO 2'!F144</f>
        <v>ud</v>
      </c>
      <c r="H145" s="39">
        <f t="shared" si="2"/>
        <v>0</v>
      </c>
    </row>
    <row r="147" spans="2:10" s="9" customFormat="1" x14ac:dyDescent="0.25">
      <c r="B147" s="2"/>
      <c r="C147" s="2"/>
      <c r="D147" s="10"/>
      <c r="E147" s="11"/>
      <c r="F147" s="12"/>
      <c r="G147" s="11"/>
      <c r="H147" s="8"/>
      <c r="I147" s="8"/>
    </row>
    <row r="148" spans="2:10" s="9" customFormat="1" x14ac:dyDescent="0.25">
      <c r="B148" s="58"/>
      <c r="C148" s="59"/>
      <c r="D148" s="60"/>
      <c r="E148" s="61"/>
      <c r="F148" s="62"/>
      <c r="G148" s="63" t="s">
        <v>8</v>
      </c>
      <c r="H148" s="64">
        <f>SUM(H6:H147)</f>
        <v>0</v>
      </c>
      <c r="I148" s="8"/>
    </row>
    <row r="149" spans="2:10" s="9" customFormat="1" x14ac:dyDescent="0.25">
      <c r="B149" s="58"/>
      <c r="C149" s="59"/>
      <c r="D149" s="60"/>
      <c r="E149" s="61"/>
      <c r="F149" s="62"/>
      <c r="G149" s="65" t="s">
        <v>9</v>
      </c>
      <c r="H149" s="66">
        <f>+H148*0.1</f>
        <v>0</v>
      </c>
      <c r="I149" s="8"/>
    </row>
    <row r="150" spans="2:10" s="9" customFormat="1" x14ac:dyDescent="0.25">
      <c r="B150" s="58"/>
      <c r="C150" s="59"/>
      <c r="D150" s="60"/>
      <c r="E150" s="61"/>
      <c r="F150" s="62"/>
      <c r="G150" s="65" t="s">
        <v>10</v>
      </c>
      <c r="H150" s="66">
        <f>+H148*0.06</f>
        <v>0</v>
      </c>
      <c r="I150" s="8"/>
    </row>
    <row r="151" spans="2:10" s="9" customFormat="1" x14ac:dyDescent="0.25">
      <c r="B151" s="58"/>
      <c r="C151" s="59"/>
      <c r="D151" s="60"/>
      <c r="E151" s="61"/>
      <c r="F151" s="62"/>
      <c r="G151" s="67"/>
      <c r="H151" s="61"/>
      <c r="I151" s="8"/>
    </row>
    <row r="152" spans="2:10" x14ac:dyDescent="0.25">
      <c r="B152" s="58"/>
      <c r="C152" s="59"/>
      <c r="D152" s="60"/>
      <c r="E152" s="61"/>
      <c r="F152" s="62"/>
      <c r="G152" s="65" t="s">
        <v>11</v>
      </c>
      <c r="H152" s="64">
        <f>SUM(H148:H150)</f>
        <v>0</v>
      </c>
    </row>
    <row r="153" spans="2:10" x14ac:dyDescent="0.25">
      <c r="B153" s="58"/>
      <c r="C153" s="58"/>
      <c r="D153" s="68"/>
      <c r="E153" s="69"/>
      <c r="F153" s="70"/>
      <c r="G153" s="69"/>
      <c r="H153" s="71"/>
    </row>
    <row r="154" spans="2:10" s="15" customFormat="1" ht="23.25" customHeight="1" x14ac:dyDescent="0.25">
      <c r="B154" s="72"/>
      <c r="C154" s="73" t="s">
        <v>12</v>
      </c>
      <c r="D154" s="73"/>
      <c r="E154" s="73"/>
      <c r="F154" s="73"/>
      <c r="G154" s="73"/>
      <c r="H154" s="74">
        <f>+H152</f>
        <v>0</v>
      </c>
      <c r="I154" s="13"/>
      <c r="J154" s="14"/>
    </row>
    <row r="156" spans="2:10" x14ac:dyDescent="0.25">
      <c r="H156" s="2"/>
    </row>
  </sheetData>
  <sheetProtection sheet="1" objects="1" scenarios="1" formatCells="0" formatColumns="0"/>
  <mergeCells count="17">
    <mergeCell ref="B70:H70"/>
    <mergeCell ref="B108:H108"/>
    <mergeCell ref="B114:H114"/>
    <mergeCell ref="B130:H130"/>
    <mergeCell ref="C154:G154"/>
    <mergeCell ref="H3:H4"/>
    <mergeCell ref="B5:H5"/>
    <mergeCell ref="B11:H11"/>
    <mergeCell ref="B35:H35"/>
    <mergeCell ref="B43:H43"/>
    <mergeCell ref="B48:H48"/>
    <mergeCell ref="C1:G1"/>
    <mergeCell ref="B3:B4"/>
    <mergeCell ref="C3:C4"/>
    <mergeCell ref="D3:D4"/>
    <mergeCell ref="E3:E4"/>
    <mergeCell ref="F3:G4"/>
  </mergeCells>
  <pageMargins left="0.23622047244094491" right="0.23622047244094491" top="0.74803149606299213" bottom="0.55118110236220474" header="0.31496062992125984" footer="0.31496062992125984"/>
  <pageSetup paperSize="9" scale="74"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 CONTRATISTA</vt:lpstr>
      <vt:lpstr>'ANEXO 4 CONTRATISTA'!Área_de_impresión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Alegre Santander, Edurne (NILSA)</dc:creator>
  <cp:lastModifiedBy>Alegre Santander, Edurne (NILSA)</cp:lastModifiedBy>
  <dcterms:created xsi:type="dcterms:W3CDTF">2026-02-13T09:06:59Z</dcterms:created>
  <dcterms:modified xsi:type="dcterms:W3CDTF">2026-02-13T09:17:23Z</dcterms:modified>
</cp:coreProperties>
</file>