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N:\A - TRABAJOS DE CLIENTES REGULARES\ULTZAMA\ATF\2023_4\Documento\"/>
    </mc:Choice>
  </mc:AlternateContent>
  <xr:revisionPtr revIDLastSave="0" documentId="8_{31A27303-82DF-4941-8048-0FAF76F9B6FF}" xr6:coauthVersionLast="47" xr6:coauthVersionMax="47" xr10:uidLastSave="{00000000-0000-0000-0000-000000000000}"/>
  <bookViews>
    <workbookView xWindow="-120" yWindow="-120" windowWidth="29040" windowHeight="15840" xr2:uid="{DFA6641D-785A-4D0B-85BD-92D566641D09}"/>
  </bookViews>
  <sheets>
    <sheet name="Hoja1" sheetId="1" r:id="rId1"/>
  </sheets>
  <definedNames>
    <definedName name="_xlnm.Print_Area" localSheetId="0">Hoja1!$A$1:$E$30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4" i="1" l="1"/>
  <c r="D23" i="1"/>
  <c r="D22" i="1"/>
  <c r="D21" i="1"/>
  <c r="D20" i="1"/>
  <c r="D19" i="1"/>
  <c r="D18" i="1"/>
  <c r="D17" i="1"/>
  <c r="D16" i="1"/>
  <c r="D13" i="1"/>
  <c r="D12" i="1"/>
  <c r="D11" i="1"/>
  <c r="D10" i="1"/>
  <c r="D9" i="1"/>
  <c r="D8" i="1"/>
  <c r="D7" i="1"/>
  <c r="D26" i="1" s="1"/>
  <c r="D27" i="1" l="1"/>
  <c r="D28" i="1" s="1"/>
  <c r="D29" i="1" s="1"/>
  <c r="D30" i="1" s="1"/>
</calcChain>
</file>

<file path=xl/sharedStrings.xml><?xml version="1.0" encoding="utf-8"?>
<sst xmlns="http://schemas.openxmlformats.org/spreadsheetml/2006/main" count="30" uniqueCount="29">
  <si>
    <t>Resumen</t>
  </si>
  <si>
    <t>Cant</t>
  </si>
  <si>
    <t>Coste</t>
  </si>
  <si>
    <t>Importe</t>
  </si>
  <si>
    <t>MODALIDAD D. INFRAESTRUCTURAS</t>
  </si>
  <si>
    <t>Ermitako Bidea</t>
  </si>
  <si>
    <t>Kopagain</t>
  </si>
  <si>
    <t>Presupuesto de ejecución material</t>
  </si>
  <si>
    <t>16% gastos generales y beneficio industrial</t>
  </si>
  <si>
    <t>Presupuesto de ejecución por contrata</t>
  </si>
  <si>
    <t>Presupuesto total LOTE 2</t>
  </si>
  <si>
    <t>21% IVA</t>
  </si>
  <si>
    <t>Ml Repaso de explanación, terreno tránsito</t>
  </si>
  <si>
    <t>M3 Exc. en roca, vol. discontinuos, medios mecánicos. v&lt;=1m³.</t>
  </si>
  <si>
    <t>Ml Limpieza cunetas, c/retroexcavadora.</t>
  </si>
  <si>
    <t>M3 Construcción de capa de base-rodadura, ZA(40), D. riego&lt;=10km</t>
  </si>
  <si>
    <t>Ud Drenaje transversal bionda de hasta 8 m de longitud</t>
  </si>
  <si>
    <t>Ml Construcción caño sencillo de PVC d=31,50 cm, ter. duro-roca</t>
  </si>
  <si>
    <t>Ud Paramento paso salvacun. tubo 0,315m, ter. tipo. franco-tránsito</t>
  </si>
  <si>
    <t>Ml Repaso explanación, terreno de tránsito, con retroexcavadora</t>
  </si>
  <si>
    <t>Ml Construcción explanación, terreno de tránsito, con retroexcavadora</t>
  </si>
  <si>
    <t>Ud Drenaje natural sup. transversal en vías forestales, terreno tránsito</t>
  </si>
  <si>
    <t>M3 Exc. en roca, masas continuas, medios mecánicos.</t>
  </si>
  <si>
    <t>M3 Construcción pavimento de hormigón armado pndte&gt;10%, HF-35</t>
  </si>
  <si>
    <t>Ml Relleno de bordes de pavimento</t>
  </si>
  <si>
    <t>Ml Ampliación de paso salvacuneta con tubo horm. d=0,4m ter. t. franco-tráns. mal acceso</t>
  </si>
  <si>
    <t>Ud Paramento paso salvacun. tubo 0,4m, ter. tipo. franco-tránsito</t>
  </si>
  <si>
    <t>TRABAJOS FORESTALES EN EL MONTE COMUNAL DEL AYTO. DEL VALLE DE ULTZAMA. CAMPAÑA 2023-2024</t>
  </si>
  <si>
    <t>LOTE INFRAESTRUCTURAS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</si>
</sst>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4" fontId="1" fillId="0" borderId="0" xfId="0" applyNumberFormat="1" applyFont="1" applyAlignment="1">
      <alignment horizontal="right"/>
    </xf>
    <xf numFmtId="4" fontId="1" fillId="0" borderId="0" xfId="0" applyNumberFormat="1" applyFont="1"/>
    <xf numFmtId="0" fontId="2" fillId="0" borderId="0" xfId="0" applyFont="1"/>
    <xf numFmtId="4" fontId="3" fillId="0" borderId="0" xfId="0" applyNumberFormat="1" applyFont="1" applyAlignment="1">
      <alignment horizontal="right"/>
    </xf>
    <xf numFmtId="0" fontId="3" fillId="0" borderId="1" xfId="0" applyFont="1" applyBorder="1"/>
    <xf numFmtId="0" fontId="1" fillId="0" borderId="1" xfId="0" applyFont="1" applyBorder="1"/>
    <xf numFmtId="3" fontId="1" fillId="0" borderId="2" xfId="0" applyNumberFormat="1" applyFont="1" applyBorder="1" applyAlignment="1">
      <alignment horizontal="right"/>
    </xf>
    <xf numFmtId="4" fontId="1" fillId="0" borderId="2" xfId="0" applyNumberFormat="1" applyFont="1" applyBorder="1" applyAlignment="1">
      <alignment horizontal="right"/>
    </xf>
    <xf numFmtId="4" fontId="1" fillId="0" borderId="3" xfId="0" applyNumberFormat="1" applyFont="1" applyBorder="1" applyAlignment="1">
      <alignment horizontal="right"/>
    </xf>
    <xf numFmtId="0" fontId="1" fillId="0" borderId="2" xfId="0" applyFont="1" applyBorder="1" applyAlignment="1">
      <alignment horizontal="right"/>
    </xf>
    <xf numFmtId="0" fontId="3" fillId="0" borderId="4" xfId="0" applyFont="1" applyBorder="1"/>
    <xf numFmtId="0" fontId="3" fillId="0" borderId="5" xfId="0" applyFont="1" applyBorder="1" applyAlignment="1">
      <alignment horizontal="right"/>
    </xf>
    <xf numFmtId="4" fontId="3" fillId="0" borderId="5" xfId="0" applyNumberFormat="1" applyFont="1" applyBorder="1" applyAlignment="1">
      <alignment horizontal="right"/>
    </xf>
    <xf numFmtId="4" fontId="3" fillId="0" borderId="6" xfId="0" applyNumberFormat="1" applyFont="1" applyBorder="1" applyAlignment="1">
      <alignment horizontal="right"/>
    </xf>
    <xf numFmtId="4" fontId="1" fillId="0" borderId="3" xfId="0" applyNumberFormat="1" applyFont="1" applyBorder="1"/>
    <xf numFmtId="4" fontId="3" fillId="0" borderId="3" xfId="0" applyNumberFormat="1" applyFont="1" applyBorder="1"/>
    <xf numFmtId="4" fontId="2" fillId="0" borderId="0" xfId="0" applyNumberFormat="1" applyFont="1" applyAlignment="1">
      <alignment horizontal="right"/>
    </xf>
    <xf numFmtId="4" fontId="2" fillId="0" borderId="3" xfId="0" applyNumberFormat="1" applyFon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F46F8-CDF1-40A2-8623-E2C4B7573064}">
  <sheetPr>
    <pageSetUpPr fitToPage="1"/>
  </sheetPr>
  <dimension ref="A1:D30"/>
  <sheetViews>
    <sheetView tabSelected="1" workbookViewId="0">
      <selection activeCell="A9" sqref="A9"/>
    </sheetView>
  </sheetViews>
  <sheetFormatPr baseColWidth="10" defaultRowHeight="12.75" x14ac:dyDescent="0.2"/>
  <cols>
    <col min="1" max="1" width="69.28515625" style="1" customWidth="1"/>
    <col min="2" max="2" width="6.42578125" style="1" bestFit="1" customWidth="1"/>
    <col min="3" max="3" width="6.85546875" style="1" customWidth="1"/>
    <col min="4" max="4" width="9.42578125" style="1" bestFit="1" customWidth="1"/>
    <col min="5" max="16384" width="11.42578125" style="1"/>
  </cols>
  <sheetData>
    <row r="1" spans="1:4" ht="15.75" x14ac:dyDescent="0.25">
      <c r="A1" s="20" t="s">
        <v>27</v>
      </c>
      <c r="C1" s="3"/>
      <c r="D1" s="3"/>
    </row>
    <row r="2" spans="1:4" ht="15.75" x14ac:dyDescent="0.25">
      <c r="A2" s="20"/>
      <c r="C2" s="3"/>
      <c r="D2" s="3"/>
    </row>
    <row r="3" spans="1:4" x14ac:dyDescent="0.2">
      <c r="A3" s="4" t="s">
        <v>28</v>
      </c>
      <c r="C3" s="3"/>
      <c r="D3" s="3"/>
    </row>
    <row r="4" spans="1:4" x14ac:dyDescent="0.2">
      <c r="A4" s="12" t="s">
        <v>0</v>
      </c>
      <c r="B4" s="13" t="s">
        <v>1</v>
      </c>
      <c r="C4" s="14" t="s">
        <v>2</v>
      </c>
      <c r="D4" s="15" t="s">
        <v>3</v>
      </c>
    </row>
    <row r="5" spans="1:4" x14ac:dyDescent="0.2">
      <c r="A5" s="7" t="s">
        <v>4</v>
      </c>
      <c r="B5" s="11"/>
      <c r="C5" s="9"/>
      <c r="D5" s="10"/>
    </row>
    <row r="6" spans="1:4" x14ac:dyDescent="0.2">
      <c r="A6" s="6" t="s">
        <v>5</v>
      </c>
      <c r="B6" s="11"/>
      <c r="C6" s="9"/>
      <c r="D6" s="10"/>
    </row>
    <row r="7" spans="1:4" x14ac:dyDescent="0.2">
      <c r="A7" s="7" t="s">
        <v>12</v>
      </c>
      <c r="B7" s="8">
        <v>1160</v>
      </c>
      <c r="C7" s="9">
        <v>2.67</v>
      </c>
      <c r="D7" s="10">
        <f>B7*C7</f>
        <v>3097.2</v>
      </c>
    </row>
    <row r="8" spans="1:4" x14ac:dyDescent="0.2">
      <c r="A8" s="7" t="s">
        <v>13</v>
      </c>
      <c r="B8" s="11">
        <v>5</v>
      </c>
      <c r="C8" s="9">
        <v>26.75</v>
      </c>
      <c r="D8" s="10">
        <f t="shared" ref="D8:D13" si="0">B8*C8</f>
        <v>133.75</v>
      </c>
    </row>
    <row r="9" spans="1:4" x14ac:dyDescent="0.2">
      <c r="A9" s="7" t="s">
        <v>14</v>
      </c>
      <c r="B9" s="11">
        <v>163</v>
      </c>
      <c r="C9" s="9">
        <v>1.69</v>
      </c>
      <c r="D9" s="10">
        <f t="shared" si="0"/>
        <v>275.46999999999997</v>
      </c>
    </row>
    <row r="10" spans="1:4" x14ac:dyDescent="0.2">
      <c r="A10" s="7" t="s">
        <v>15</v>
      </c>
      <c r="B10" s="11">
        <v>279.5</v>
      </c>
      <c r="C10" s="9">
        <v>21.4</v>
      </c>
      <c r="D10" s="10">
        <f t="shared" si="0"/>
        <v>5981.2999999999993</v>
      </c>
    </row>
    <row r="11" spans="1:4" x14ac:dyDescent="0.2">
      <c r="A11" s="7" t="s">
        <v>16</v>
      </c>
      <c r="B11" s="11">
        <v>6</v>
      </c>
      <c r="C11" s="9">
        <v>366.69</v>
      </c>
      <c r="D11" s="10">
        <f t="shared" si="0"/>
        <v>2200.14</v>
      </c>
    </row>
    <row r="12" spans="1:4" x14ac:dyDescent="0.2">
      <c r="A12" s="7" t="s">
        <v>17</v>
      </c>
      <c r="B12" s="11">
        <v>9.3000000000000007</v>
      </c>
      <c r="C12" s="9">
        <v>97.19</v>
      </c>
      <c r="D12" s="10">
        <f t="shared" si="0"/>
        <v>903.86700000000008</v>
      </c>
    </row>
    <row r="13" spans="1:4" x14ac:dyDescent="0.2">
      <c r="A13" s="7" t="s">
        <v>18</v>
      </c>
      <c r="B13" s="11">
        <v>2</v>
      </c>
      <c r="C13" s="9">
        <v>35.24</v>
      </c>
      <c r="D13" s="10">
        <f t="shared" si="0"/>
        <v>70.48</v>
      </c>
    </row>
    <row r="14" spans="1:4" x14ac:dyDescent="0.2">
      <c r="A14" s="7"/>
      <c r="B14" s="11"/>
      <c r="C14" s="9"/>
      <c r="D14" s="10"/>
    </row>
    <row r="15" spans="1:4" x14ac:dyDescent="0.2">
      <c r="A15" s="6" t="s">
        <v>6</v>
      </c>
      <c r="B15" s="8"/>
      <c r="C15" s="9"/>
      <c r="D15" s="10"/>
    </row>
    <row r="16" spans="1:4" x14ac:dyDescent="0.2">
      <c r="A16" s="7" t="s">
        <v>19</v>
      </c>
      <c r="B16" s="11">
        <v>130</v>
      </c>
      <c r="C16" s="9">
        <v>4.33</v>
      </c>
      <c r="D16" s="10">
        <f t="shared" ref="D16:D24" si="1">B16*C16</f>
        <v>562.9</v>
      </c>
    </row>
    <row r="17" spans="1:4" x14ac:dyDescent="0.2">
      <c r="A17" s="7" t="s">
        <v>20</v>
      </c>
      <c r="B17" s="11">
        <v>420</v>
      </c>
      <c r="C17" s="9">
        <v>7.2</v>
      </c>
      <c r="D17" s="10">
        <f t="shared" si="1"/>
        <v>3024</v>
      </c>
    </row>
    <row r="18" spans="1:4" x14ac:dyDescent="0.2">
      <c r="A18" s="7" t="s">
        <v>21</v>
      </c>
      <c r="B18" s="11">
        <v>6</v>
      </c>
      <c r="C18" s="9">
        <v>38.01</v>
      </c>
      <c r="D18" s="10">
        <f t="shared" si="1"/>
        <v>228.06</v>
      </c>
    </row>
    <row r="19" spans="1:4" x14ac:dyDescent="0.2">
      <c r="A19" s="7" t="s">
        <v>22</v>
      </c>
      <c r="B19" s="11">
        <v>80</v>
      </c>
      <c r="C19" s="9">
        <v>21.29</v>
      </c>
      <c r="D19" s="10">
        <f t="shared" si="1"/>
        <v>1703.1999999999998</v>
      </c>
    </row>
    <row r="20" spans="1:4" x14ac:dyDescent="0.2">
      <c r="A20" s="7" t="s">
        <v>15</v>
      </c>
      <c r="B20" s="11">
        <v>99.45</v>
      </c>
      <c r="C20" s="9">
        <v>21.4</v>
      </c>
      <c r="D20" s="10">
        <f t="shared" si="1"/>
        <v>2128.23</v>
      </c>
    </row>
    <row r="21" spans="1:4" x14ac:dyDescent="0.2">
      <c r="A21" s="7" t="s">
        <v>23</v>
      </c>
      <c r="B21" s="11">
        <v>84.064999999999998</v>
      </c>
      <c r="C21" s="9">
        <v>263.93</v>
      </c>
      <c r="D21" s="10">
        <f t="shared" si="1"/>
        <v>22187.275450000001</v>
      </c>
    </row>
    <row r="22" spans="1:4" x14ac:dyDescent="0.2">
      <c r="A22" s="7" t="s">
        <v>24</v>
      </c>
      <c r="B22" s="11">
        <v>130</v>
      </c>
      <c r="C22" s="9">
        <v>3.52</v>
      </c>
      <c r="D22" s="10">
        <f t="shared" si="1"/>
        <v>457.6</v>
      </c>
    </row>
    <row r="23" spans="1:4" x14ac:dyDescent="0.2">
      <c r="A23" s="7" t="s">
        <v>25</v>
      </c>
      <c r="B23" s="11">
        <v>4.8</v>
      </c>
      <c r="C23" s="9">
        <v>111.59</v>
      </c>
      <c r="D23" s="10">
        <f t="shared" si="1"/>
        <v>535.63199999999995</v>
      </c>
    </row>
    <row r="24" spans="1:4" x14ac:dyDescent="0.2">
      <c r="A24" s="7" t="s">
        <v>26</v>
      </c>
      <c r="B24" s="11">
        <v>2</v>
      </c>
      <c r="C24" s="9">
        <v>79.27</v>
      </c>
      <c r="D24" s="10">
        <f t="shared" si="1"/>
        <v>158.54</v>
      </c>
    </row>
    <row r="25" spans="1:4" x14ac:dyDescent="0.2">
      <c r="C25" s="3"/>
      <c r="D25" s="3"/>
    </row>
    <row r="26" spans="1:4" x14ac:dyDescent="0.2">
      <c r="C26" s="5" t="s">
        <v>7</v>
      </c>
      <c r="D26" s="17">
        <f>SUM(D7:D24)</f>
        <v>43647.644449999993</v>
      </c>
    </row>
    <row r="27" spans="1:4" x14ac:dyDescent="0.2">
      <c r="C27" s="2" t="s">
        <v>8</v>
      </c>
      <c r="D27" s="16">
        <f>D26*0.16</f>
        <v>6983.6231119999993</v>
      </c>
    </row>
    <row r="28" spans="1:4" x14ac:dyDescent="0.2">
      <c r="C28" s="5" t="s">
        <v>9</v>
      </c>
      <c r="D28" s="17">
        <f>D26+D27</f>
        <v>50631.267561999994</v>
      </c>
    </row>
    <row r="29" spans="1:4" x14ac:dyDescent="0.2">
      <c r="C29" s="2" t="s">
        <v>11</v>
      </c>
      <c r="D29" s="16">
        <f>D28*0.21</f>
        <v>10632.566188019999</v>
      </c>
    </row>
    <row r="30" spans="1:4" x14ac:dyDescent="0.2">
      <c r="C30" s="18" t="s">
        <v>10</v>
      </c>
      <c r="D30" s="19">
        <f>D28+D29</f>
        <v>61263.833750019992</v>
      </c>
    </row>
  </sheetData>
  <pageMargins left="0.70866141732283472" right="0.70866141732283472" top="0.74803149606299213" bottom="0.74803149606299213" header="0.31496062992125984" footer="0.31496062992125984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f-enrique</dc:creator>
  <cp:lastModifiedBy>f-enrique</cp:lastModifiedBy>
  <cp:lastPrinted>2024-01-15T12:30:17Z</cp:lastPrinted>
  <dcterms:created xsi:type="dcterms:W3CDTF">2024-01-15T12:15:53Z</dcterms:created>
  <dcterms:modified xsi:type="dcterms:W3CDTF">2024-04-29T11:22:48Z</dcterms:modified>
</cp:coreProperties>
</file>