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C:\Users\marnedol\Downloads\centro día Beriain\"/>
    </mc:Choice>
  </mc:AlternateContent>
  <bookViews>
    <workbookView xWindow="0" yWindow="0" windowWidth="20865" windowHeight="10920"/>
  </bookViews>
  <sheets>
    <sheet name="Sheet1" sheetId="1" r:id="rId1"/>
    <sheet name="ValueList_Helper" sheetId="2" state="hidden" r:id="rId2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Q16" i="1" l="1"/>
  <c r="Q13" i="1"/>
  <c r="Q12" i="1"/>
  <c r="Q14" i="1"/>
  <c r="Q11" i="1"/>
  <c r="Q7" i="1"/>
  <c r="Q8" i="1"/>
  <c r="Q9" i="1"/>
  <c r="Q10" i="1"/>
  <c r="Q6" i="1"/>
  <c r="L15" i="1"/>
  <c r="Q15" i="1" l="1"/>
</calcChain>
</file>

<file path=xl/sharedStrings.xml><?xml version="1.0" encoding="utf-8"?>
<sst xmlns="http://schemas.openxmlformats.org/spreadsheetml/2006/main" count="127" uniqueCount="57">
  <si>
    <t>AGS - CD BERIAIN</t>
  </si>
  <si>
    <t>Convenio colectivo de aplicación: VIII CONVENIO MARCO ESTATAL DE SERVICIOS DE ATENCIÓN A LAS PERSONAS DEPENDIENTES Y DESARROLLO DE LA PROMOCIÓN DE LA AUTONOMÍA PERSONAL (14 pagas)</t>
  </si>
  <si>
    <t>Empresa</t>
  </si>
  <si>
    <t>Código</t>
  </si>
  <si>
    <t>Sexo</t>
  </si>
  <si>
    <t>Cat. Profesional</t>
  </si>
  <si>
    <t>Antigüedad</t>
  </si>
  <si>
    <t>Centro trabajo</t>
  </si>
  <si>
    <t>Tipo de contrato</t>
  </si>
  <si>
    <t>% Jornada</t>
  </si>
  <si>
    <t>Grupo cotización</t>
  </si>
  <si>
    <t>Fecha inicio contrato</t>
  </si>
  <si>
    <t>Fecha fin contrato</t>
  </si>
  <si>
    <t>Salario base</t>
  </si>
  <si>
    <t>Complemento SMI</t>
  </si>
  <si>
    <t>Plus Absorbible y Compensable</t>
  </si>
  <si>
    <t>Salario bruto a razón de jornada</t>
  </si>
  <si>
    <t>Prorrata paga extra</t>
  </si>
  <si>
    <t>Salario bruto (100% jornada)</t>
  </si>
  <si>
    <t>GRUPO 5 ACCIÓN Y GESTIÓN SOCIAL S.A.U.</t>
  </si>
  <si>
    <t>00006766</t>
  </si>
  <si>
    <t>Mujer</t>
  </si>
  <si>
    <t>GEROCULTOR/A</t>
  </si>
  <si>
    <t>100 - Indefinido T. Completo - Ordinario</t>
  </si>
  <si>
    <t>07</t>
  </si>
  <si>
    <t> </t>
  </si>
  <si>
    <t>00006965</t>
  </si>
  <si>
    <t>00007040</t>
  </si>
  <si>
    <t>00009129</t>
  </si>
  <si>
    <t>189 - Indefinido T. Completo - Transformación</t>
  </si>
  <si>
    <t>00098172</t>
  </si>
  <si>
    <t>06</t>
  </si>
  <si>
    <t>01016978</t>
  </si>
  <si>
    <t>402 - Temporal T. Completo - Circunstancias de la producción</t>
  </si>
  <si>
    <t>01017529</t>
  </si>
  <si>
    <t>DIRECTOR/A</t>
  </si>
  <si>
    <t>01</t>
  </si>
  <si>
    <t>01018051</t>
  </si>
  <si>
    <t>PSICÓLOGO/A</t>
  </si>
  <si>
    <t>200 - Indefinido T. Parcial - Ordinario</t>
  </si>
  <si>
    <t>02555663</t>
  </si>
  <si>
    <t>02556140</t>
  </si>
  <si>
    <t>LIMPIADOR/A</t>
  </si>
  <si>
    <t>02556574</t>
  </si>
  <si>
    <t>TERAPEUTA OCUPACIONAL</t>
  </si>
  <si>
    <t>02</t>
  </si>
  <si>
    <t>Nota: sólo se incluyen los conceptos salariales fijos, no los variables</t>
  </si>
  <si>
    <t>Activo</t>
  </si>
  <si>
    <t>Histórico</t>
  </si>
  <si>
    <t>Externo</t>
  </si>
  <si>
    <t>Externo histórico</t>
  </si>
  <si>
    <t>Candidato</t>
  </si>
  <si>
    <t>Precandidato</t>
  </si>
  <si>
    <t>Asistente preinscrito</t>
  </si>
  <si>
    <t>Asistente</t>
  </si>
  <si>
    <t>Profesor</t>
  </si>
  <si>
    <t>Profesor histórico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</si>
</sst>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#,##0.00\ &quot;€&quot;"/>
  </numFmts>
  <fonts count="6">
    <font>
      <sz val="11"/>
      <color theme="1"/>
      <name val="Calibri"/>
      <family val="2"/>
      <scheme val="minor"/>
    </font>
    <font>
      <sz val="8"/>
      <name val="Arial"/>
      <family val="2"/>
    </font>
    <font>
      <sz val="10"/>
      <color rgb="FF000000"/>
      <name val="Arial"/>
      <family val="2"/>
    </font>
    <font>
      <b/>
      <sz val="11"/>
      <color theme="1"/>
      <name val="Calibri"/>
      <family val="2"/>
      <scheme val="minor"/>
    </font>
    <font>
      <b/>
      <sz val="11"/>
      <color rgb="FF242424"/>
      <name val="Aptos Narrow"/>
      <charset val="1"/>
    </font>
    <font>
      <b/>
      <sz val="8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5F5F5"/>
        <bgColor indexed="64"/>
      </patternFill>
    </fill>
    <fill>
      <patternFill patternType="solid">
        <fgColor rgb="FFF5F5F5"/>
        <bgColor rgb="FF000000"/>
      </patternFill>
    </fill>
    <fill>
      <patternFill patternType="solid">
        <fgColor rgb="FFFFFFFF"/>
        <bgColor rgb="FF000000"/>
      </patternFill>
    </fill>
  </fills>
  <borders count="4">
    <border>
      <left/>
      <right/>
      <top/>
      <bottom/>
      <diagonal/>
    </border>
    <border>
      <left style="thin">
        <color rgb="FF808080"/>
      </left>
      <right style="thin">
        <color rgb="FF808080"/>
      </right>
      <top/>
      <bottom/>
      <diagonal/>
    </border>
    <border>
      <left style="thin">
        <color indexed="64"/>
      </left>
      <right style="thin">
        <color rgb="FF80808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2" fillId="3" borderId="1" xfId="0" applyFont="1" applyFill="1" applyBorder="1" applyAlignment="1">
      <alignment horizontal="left" vertical="center"/>
    </xf>
    <xf numFmtId="0" fontId="2" fillId="3" borderId="2" xfId="0" applyFont="1" applyFill="1" applyBorder="1" applyAlignment="1">
      <alignment horizontal="left" vertical="center"/>
    </xf>
    <xf numFmtId="0" fontId="2" fillId="4" borderId="1" xfId="0" applyFont="1" applyFill="1" applyBorder="1"/>
    <xf numFmtId="0" fontId="1" fillId="2" borderId="3" xfId="0" applyFont="1" applyFill="1" applyBorder="1" applyAlignment="1">
      <alignment horizontal="left" vertical="top"/>
    </xf>
    <xf numFmtId="14" fontId="1" fillId="2" borderId="3" xfId="0" applyNumberFormat="1" applyFont="1" applyFill="1" applyBorder="1" applyAlignment="1">
      <alignment horizontal="center" vertical="top"/>
    </xf>
    <xf numFmtId="4" fontId="1" fillId="2" borderId="3" xfId="0" applyNumberFormat="1" applyFont="1" applyFill="1" applyBorder="1" applyAlignment="1">
      <alignment horizontal="right" vertical="top"/>
    </xf>
    <xf numFmtId="0" fontId="1" fillId="2" borderId="3" xfId="0" applyFont="1" applyFill="1" applyBorder="1" applyAlignment="1">
      <alignment horizontal="center" vertical="top"/>
    </xf>
    <xf numFmtId="4" fontId="1" fillId="5" borderId="3" xfId="0" applyNumberFormat="1" applyFont="1" applyFill="1" applyBorder="1" applyAlignment="1">
      <alignment wrapText="1"/>
    </xf>
    <xf numFmtId="0" fontId="1" fillId="5" borderId="3" xfId="0" applyFont="1" applyFill="1" applyBorder="1" applyAlignment="1">
      <alignment wrapText="1"/>
    </xf>
    <xf numFmtId="164" fontId="1" fillId="5" borderId="3" xfId="0" applyNumberFormat="1" applyFont="1" applyFill="1" applyBorder="1" applyAlignment="1">
      <alignment wrapText="1"/>
    </xf>
    <xf numFmtId="2" fontId="1" fillId="5" borderId="3" xfId="0" applyNumberFormat="1" applyFont="1" applyFill="1" applyBorder="1" applyAlignment="1">
      <alignment wrapText="1"/>
    </xf>
    <xf numFmtId="0" fontId="1" fillId="2" borderId="3" xfId="0" quotePrefix="1" applyFont="1" applyFill="1" applyBorder="1" applyAlignment="1">
      <alignment horizontal="left" vertical="top"/>
    </xf>
    <xf numFmtId="0" fontId="5" fillId="2" borderId="0" xfId="0" applyFont="1" applyFill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/>
    <pageSetUpPr fitToPage="1"/>
  </sheetPr>
  <dimension ref="A2:R18"/>
  <sheetViews>
    <sheetView tabSelected="1" topLeftCell="L1" zoomScaleNormal="100" workbookViewId="0">
      <pane ySplit="5" topLeftCell="A6" activePane="bottomLeft" state="frozen"/>
      <selection pane="bottomLeft" activeCell="A16" sqref="A3:R16"/>
    </sheetView>
  </sheetViews>
  <sheetFormatPr baseColWidth="10" defaultColWidth="8.85546875" defaultRowHeight="15"/>
  <cols>
    <col min="1" max="1" width="38" customWidth="1"/>
    <col min="2" max="3" width="8" customWidth="1"/>
    <col min="4" max="4" width="21" customWidth="1"/>
    <col min="5" max="5" width="10" customWidth="1"/>
    <col min="6" max="6" width="16" customWidth="1"/>
    <col min="7" max="7" width="41" customWidth="1"/>
    <col min="8" max="8" width="9" customWidth="1"/>
    <col min="9" max="9" width="16" customWidth="1"/>
    <col min="10" max="10" width="21" customWidth="1"/>
    <col min="11" max="14" width="18" customWidth="1"/>
    <col min="15" max="15" width="30.85546875" customWidth="1"/>
    <col min="16" max="16" width="28.28515625" bestFit="1" customWidth="1"/>
    <col min="17" max="17" width="28.28515625" customWidth="1"/>
    <col min="18" max="18" width="26.85546875" customWidth="1"/>
  </cols>
  <sheetData>
    <row r="2" spans="1:18">
      <c r="A2" s="14" t="s">
        <v>0</v>
      </c>
      <c r="B2" s="14"/>
      <c r="C2" s="14"/>
      <c r="D2" s="14"/>
      <c r="E2" s="14"/>
      <c r="F2" s="14"/>
      <c r="G2" s="14"/>
      <c r="H2" s="14"/>
      <c r="I2" s="14"/>
      <c r="J2" s="14"/>
      <c r="K2" s="14"/>
      <c r="L2" s="14"/>
      <c r="M2" s="14"/>
      <c r="N2" s="14"/>
      <c r="O2" s="14"/>
      <c r="P2" s="14"/>
      <c r="Q2" s="14"/>
      <c r="R2" s="14"/>
    </row>
    <row r="3" spans="1:18">
      <c r="A3" s="15" t="s">
        <v>1</v>
      </c>
      <c r="B3" s="15"/>
      <c r="C3" s="15"/>
      <c r="D3" s="15"/>
      <c r="E3" s="15"/>
      <c r="F3" s="15"/>
      <c r="G3" s="15"/>
      <c r="H3" s="15"/>
      <c r="I3" s="15"/>
      <c r="J3" s="15"/>
      <c r="K3" s="15"/>
      <c r="L3" s="15"/>
      <c r="M3" s="15"/>
      <c r="N3" s="15"/>
      <c r="O3" s="15"/>
      <c r="P3" s="15"/>
      <c r="Q3" s="15"/>
      <c r="R3" s="15"/>
    </row>
    <row r="5" spans="1:18" ht="18.75" customHeight="1">
      <c r="A5" s="2" t="s">
        <v>2</v>
      </c>
      <c r="B5" s="1" t="s">
        <v>3</v>
      </c>
      <c r="C5" s="1" t="s">
        <v>4</v>
      </c>
      <c r="D5" s="1" t="s">
        <v>5</v>
      </c>
      <c r="E5" s="1" t="s">
        <v>6</v>
      </c>
      <c r="F5" s="1" t="s">
        <v>7</v>
      </c>
      <c r="G5" s="1" t="s">
        <v>8</v>
      </c>
      <c r="H5" s="1" t="s">
        <v>9</v>
      </c>
      <c r="I5" s="1" t="s">
        <v>10</v>
      </c>
      <c r="J5" s="1" t="s">
        <v>11</v>
      </c>
      <c r="K5" s="1" t="s">
        <v>12</v>
      </c>
      <c r="L5" s="1" t="s">
        <v>13</v>
      </c>
      <c r="M5" s="3" t="s">
        <v>6</v>
      </c>
      <c r="N5" s="3" t="s">
        <v>14</v>
      </c>
      <c r="O5" s="3" t="s">
        <v>15</v>
      </c>
      <c r="P5" s="3" t="s">
        <v>16</v>
      </c>
      <c r="Q5" s="3" t="s">
        <v>17</v>
      </c>
      <c r="R5" s="3" t="s">
        <v>18</v>
      </c>
    </row>
    <row r="6" spans="1:18" ht="13.15" customHeight="1">
      <c r="A6" s="4" t="s">
        <v>19</v>
      </c>
      <c r="B6" s="12" t="s">
        <v>20</v>
      </c>
      <c r="C6" s="4" t="s">
        <v>21</v>
      </c>
      <c r="D6" s="4" t="s">
        <v>22</v>
      </c>
      <c r="E6" s="5">
        <v>43739</v>
      </c>
      <c r="F6" s="4" t="s">
        <v>0</v>
      </c>
      <c r="G6" s="4" t="s">
        <v>23</v>
      </c>
      <c r="H6" s="6">
        <v>100</v>
      </c>
      <c r="I6" s="4" t="s">
        <v>24</v>
      </c>
      <c r="J6" s="5">
        <v>43739</v>
      </c>
      <c r="K6" s="7"/>
      <c r="L6" s="8">
        <v>1160.3699999999999</v>
      </c>
      <c r="M6" s="9">
        <v>43.62</v>
      </c>
      <c r="N6" s="9">
        <v>17.010000000000002</v>
      </c>
      <c r="O6" s="9" t="s">
        <v>25</v>
      </c>
      <c r="P6" s="10">
        <v>17094</v>
      </c>
      <c r="Q6" s="10">
        <f>(L6+M6+N6)/6</f>
        <v>203.49999999999997</v>
      </c>
      <c r="R6" s="10">
        <v>17094</v>
      </c>
    </row>
    <row r="7" spans="1:18" ht="13.15" customHeight="1">
      <c r="A7" s="4" t="s">
        <v>19</v>
      </c>
      <c r="B7" s="4" t="s">
        <v>26</v>
      </c>
      <c r="C7" s="4" t="s">
        <v>21</v>
      </c>
      <c r="D7" s="4" t="s">
        <v>22</v>
      </c>
      <c r="E7" s="5">
        <v>43833</v>
      </c>
      <c r="F7" s="4" t="s">
        <v>0</v>
      </c>
      <c r="G7" s="4" t="s">
        <v>23</v>
      </c>
      <c r="H7" s="6">
        <v>100</v>
      </c>
      <c r="I7" s="4" t="s">
        <v>24</v>
      </c>
      <c r="J7" s="5">
        <v>43868</v>
      </c>
      <c r="K7" s="7"/>
      <c r="L7" s="8">
        <v>1160.3699999999999</v>
      </c>
      <c r="M7" s="9">
        <v>43.62</v>
      </c>
      <c r="N7" s="9">
        <v>17.010000000000002</v>
      </c>
      <c r="O7" s="9" t="s">
        <v>25</v>
      </c>
      <c r="P7" s="10">
        <v>17094</v>
      </c>
      <c r="Q7" s="10">
        <f>(L7+M7+N7)/6</f>
        <v>203.49999999999997</v>
      </c>
      <c r="R7" s="10">
        <v>17094</v>
      </c>
    </row>
    <row r="8" spans="1:18" ht="13.15" customHeight="1">
      <c r="A8" s="4" t="s">
        <v>19</v>
      </c>
      <c r="B8" s="4" t="s">
        <v>27</v>
      </c>
      <c r="C8" s="4" t="s">
        <v>21</v>
      </c>
      <c r="D8" s="4" t="s">
        <v>22</v>
      </c>
      <c r="E8" s="5">
        <v>43892</v>
      </c>
      <c r="F8" s="4" t="s">
        <v>0</v>
      </c>
      <c r="G8" s="4" t="s">
        <v>23</v>
      </c>
      <c r="H8" s="6">
        <v>100</v>
      </c>
      <c r="I8" s="4" t="s">
        <v>24</v>
      </c>
      <c r="J8" s="5">
        <v>43892</v>
      </c>
      <c r="K8" s="7"/>
      <c r="L8" s="8">
        <v>1160.3699999999999</v>
      </c>
      <c r="M8" s="9">
        <v>43.62</v>
      </c>
      <c r="N8" s="9">
        <v>17.010000000000002</v>
      </c>
      <c r="O8" s="9" t="s">
        <v>25</v>
      </c>
      <c r="P8" s="10">
        <v>17094</v>
      </c>
      <c r="Q8" s="10">
        <f>(L8+M8+N8)/6</f>
        <v>203.49999999999997</v>
      </c>
      <c r="R8" s="10">
        <v>17094</v>
      </c>
    </row>
    <row r="9" spans="1:18" ht="13.15" customHeight="1">
      <c r="A9" s="4" t="s">
        <v>19</v>
      </c>
      <c r="B9" s="4" t="s">
        <v>28</v>
      </c>
      <c r="C9" s="4" t="s">
        <v>21</v>
      </c>
      <c r="D9" s="4" t="s">
        <v>22</v>
      </c>
      <c r="E9" s="5">
        <v>44697</v>
      </c>
      <c r="F9" s="4" t="s">
        <v>0</v>
      </c>
      <c r="G9" s="4" t="s">
        <v>29</v>
      </c>
      <c r="H9" s="6">
        <v>100</v>
      </c>
      <c r="I9" s="4" t="s">
        <v>24</v>
      </c>
      <c r="J9" s="5">
        <v>44774</v>
      </c>
      <c r="K9" s="7"/>
      <c r="L9" s="8">
        <v>1160.3699999999999</v>
      </c>
      <c r="M9" s="9">
        <v>21.81</v>
      </c>
      <c r="N9" s="9">
        <v>38.82</v>
      </c>
      <c r="O9" s="9" t="s">
        <v>25</v>
      </c>
      <c r="P9" s="10">
        <v>17094</v>
      </c>
      <c r="Q9" s="10">
        <f>(L9+M9+N9)/6</f>
        <v>203.49999999999997</v>
      </c>
      <c r="R9" s="10">
        <v>17094</v>
      </c>
    </row>
    <row r="10" spans="1:18" ht="13.15" customHeight="1">
      <c r="A10" s="4" t="s">
        <v>19</v>
      </c>
      <c r="B10" s="4" t="s">
        <v>30</v>
      </c>
      <c r="C10" s="4" t="s">
        <v>21</v>
      </c>
      <c r="D10" s="4" t="s">
        <v>22</v>
      </c>
      <c r="E10" s="5">
        <v>45161</v>
      </c>
      <c r="F10" s="4" t="s">
        <v>0</v>
      </c>
      <c r="G10" s="4" t="s">
        <v>29</v>
      </c>
      <c r="H10" s="6">
        <v>100</v>
      </c>
      <c r="I10" s="4" t="s">
        <v>31</v>
      </c>
      <c r="J10" s="5">
        <v>45414</v>
      </c>
      <c r="K10" s="7"/>
      <c r="L10" s="8">
        <v>1160.3699999999999</v>
      </c>
      <c r="M10" s="9">
        <v>21.81</v>
      </c>
      <c r="N10" s="9">
        <v>38.82</v>
      </c>
      <c r="O10" s="9" t="s">
        <v>25</v>
      </c>
      <c r="P10" s="10">
        <v>17094</v>
      </c>
      <c r="Q10" s="10">
        <f>(L10+M10+N10)/6</f>
        <v>203.49999999999997</v>
      </c>
      <c r="R10" s="10">
        <v>17094</v>
      </c>
    </row>
    <row r="11" spans="1:18" ht="13.15" customHeight="1">
      <c r="A11" s="4" t="s">
        <v>19</v>
      </c>
      <c r="B11" s="4" t="s">
        <v>32</v>
      </c>
      <c r="C11" s="4" t="s">
        <v>21</v>
      </c>
      <c r="D11" s="4" t="s">
        <v>22</v>
      </c>
      <c r="E11" s="5">
        <v>46013</v>
      </c>
      <c r="F11" s="4" t="s">
        <v>0</v>
      </c>
      <c r="G11" s="4" t="s">
        <v>33</v>
      </c>
      <c r="H11" s="6">
        <v>100</v>
      </c>
      <c r="I11" s="4" t="s">
        <v>24</v>
      </c>
      <c r="J11" s="5">
        <v>46237</v>
      </c>
      <c r="K11" s="5">
        <v>46285</v>
      </c>
      <c r="L11" s="8">
        <v>1160.3699999999999</v>
      </c>
      <c r="M11" s="9" t="s">
        <v>25</v>
      </c>
      <c r="N11" s="9">
        <v>60.63</v>
      </c>
      <c r="O11" s="9" t="s">
        <v>25</v>
      </c>
      <c r="P11" s="10">
        <v>17094</v>
      </c>
      <c r="Q11" s="10">
        <f>(L11+N11)/6</f>
        <v>203.5</v>
      </c>
      <c r="R11" s="10">
        <v>17094</v>
      </c>
    </row>
    <row r="12" spans="1:18" ht="13.15" customHeight="1">
      <c r="A12" s="4" t="s">
        <v>19</v>
      </c>
      <c r="B12" s="4" t="s">
        <v>34</v>
      </c>
      <c r="C12" s="4" t="s">
        <v>21</v>
      </c>
      <c r="D12" s="4" t="s">
        <v>35</v>
      </c>
      <c r="E12" s="5">
        <v>45875</v>
      </c>
      <c r="F12" s="4" t="s">
        <v>0</v>
      </c>
      <c r="G12" s="4" t="s">
        <v>23</v>
      </c>
      <c r="H12" s="6">
        <v>100</v>
      </c>
      <c r="I12" s="4" t="s">
        <v>36</v>
      </c>
      <c r="J12" s="5">
        <v>45875</v>
      </c>
      <c r="K12" s="7"/>
      <c r="L12" s="8">
        <v>2103.62</v>
      </c>
      <c r="M12" s="9" t="s">
        <v>25</v>
      </c>
      <c r="N12" s="9" t="s">
        <v>25</v>
      </c>
      <c r="O12" s="9">
        <v>96.38</v>
      </c>
      <c r="P12" s="10">
        <v>30800</v>
      </c>
      <c r="Q12" s="10">
        <f>(L12+O12)/6</f>
        <v>366.66666666666669</v>
      </c>
      <c r="R12" s="10">
        <v>30800</v>
      </c>
    </row>
    <row r="13" spans="1:18" ht="13.15" customHeight="1">
      <c r="A13" s="4" t="s">
        <v>19</v>
      </c>
      <c r="B13" s="4" t="s">
        <v>37</v>
      </c>
      <c r="C13" s="4" t="s">
        <v>21</v>
      </c>
      <c r="D13" s="4" t="s">
        <v>38</v>
      </c>
      <c r="E13" s="5">
        <v>45915</v>
      </c>
      <c r="F13" s="4" t="s">
        <v>0</v>
      </c>
      <c r="G13" s="4" t="s">
        <v>39</v>
      </c>
      <c r="H13" s="6">
        <v>25</v>
      </c>
      <c r="I13" s="4" t="s">
        <v>36</v>
      </c>
      <c r="J13" s="5">
        <v>46150</v>
      </c>
      <c r="K13" s="7"/>
      <c r="L13" s="9">
        <v>447.99</v>
      </c>
      <c r="M13" s="9" t="s">
        <v>25</v>
      </c>
      <c r="N13" s="9" t="s">
        <v>25</v>
      </c>
      <c r="O13" s="9" t="s">
        <v>25</v>
      </c>
      <c r="P13" s="10">
        <v>6271.86</v>
      </c>
      <c r="Q13" s="10">
        <f>(L13)/6</f>
        <v>74.665000000000006</v>
      </c>
      <c r="R13" s="10">
        <v>25087.439999999999</v>
      </c>
    </row>
    <row r="14" spans="1:18" ht="13.15" customHeight="1">
      <c r="A14" s="4" t="s">
        <v>19</v>
      </c>
      <c r="B14" s="4" t="s">
        <v>40</v>
      </c>
      <c r="C14" s="4" t="s">
        <v>21</v>
      </c>
      <c r="D14" s="4" t="s">
        <v>22</v>
      </c>
      <c r="E14" s="5">
        <v>46160</v>
      </c>
      <c r="F14" s="4" t="s">
        <v>0</v>
      </c>
      <c r="G14" s="4" t="s">
        <v>23</v>
      </c>
      <c r="H14" s="6">
        <v>100</v>
      </c>
      <c r="I14" s="4" t="s">
        <v>24</v>
      </c>
      <c r="J14" s="5">
        <v>46258</v>
      </c>
      <c r="K14" s="7"/>
      <c r="L14" s="9">
        <v>1160.3699999999999</v>
      </c>
      <c r="M14" s="9" t="s">
        <v>25</v>
      </c>
      <c r="N14" s="9">
        <v>60.63</v>
      </c>
      <c r="O14" s="9" t="s">
        <v>25</v>
      </c>
      <c r="P14" s="10">
        <v>17094</v>
      </c>
      <c r="Q14" s="10">
        <f>(L14+N14)/6</f>
        <v>203.5</v>
      </c>
      <c r="R14" s="10">
        <v>17094</v>
      </c>
    </row>
    <row r="15" spans="1:18" ht="13.15" customHeight="1">
      <c r="A15" s="4" t="s">
        <v>19</v>
      </c>
      <c r="B15" s="4" t="s">
        <v>41</v>
      </c>
      <c r="C15" s="4" t="s">
        <v>21</v>
      </c>
      <c r="D15" s="4" t="s">
        <v>42</v>
      </c>
      <c r="E15" s="5">
        <v>46196</v>
      </c>
      <c r="F15" s="4" t="s">
        <v>0</v>
      </c>
      <c r="G15" s="4" t="s">
        <v>39</v>
      </c>
      <c r="H15" s="6">
        <v>12.5</v>
      </c>
      <c r="I15" s="4" t="s">
        <v>31</v>
      </c>
      <c r="J15" s="5">
        <v>46196</v>
      </c>
      <c r="K15" s="7"/>
      <c r="L15" s="11">
        <f>1051.81*0.125</f>
        <v>131.47624999999999</v>
      </c>
      <c r="M15" s="9" t="s">
        <v>25</v>
      </c>
      <c r="N15" s="9">
        <v>21.15</v>
      </c>
      <c r="O15" s="9" t="s">
        <v>25</v>
      </c>
      <c r="P15" s="10">
        <v>2136.75</v>
      </c>
      <c r="Q15" s="10">
        <f>(L15+N15)/6</f>
        <v>25.437708333333333</v>
      </c>
      <c r="R15" s="10">
        <v>17094</v>
      </c>
    </row>
    <row r="16" spans="1:18" ht="13.15" customHeight="1">
      <c r="A16" s="4" t="s">
        <v>19</v>
      </c>
      <c r="B16" s="4" t="s">
        <v>43</v>
      </c>
      <c r="C16" s="4" t="s">
        <v>21</v>
      </c>
      <c r="D16" s="4" t="s">
        <v>44</v>
      </c>
      <c r="E16" s="5">
        <v>46223</v>
      </c>
      <c r="F16" s="4" t="s">
        <v>0</v>
      </c>
      <c r="G16" s="4" t="s">
        <v>39</v>
      </c>
      <c r="H16" s="6">
        <v>50</v>
      </c>
      <c r="I16" s="4" t="s">
        <v>45</v>
      </c>
      <c r="J16" s="5">
        <v>46223</v>
      </c>
      <c r="K16" s="7"/>
      <c r="L16" s="9">
        <v>727.99</v>
      </c>
      <c r="M16" s="9" t="s">
        <v>25</v>
      </c>
      <c r="N16" s="9" t="s">
        <v>25</v>
      </c>
      <c r="O16" s="9" t="s">
        <v>25</v>
      </c>
      <c r="P16" s="10">
        <v>10191.86</v>
      </c>
      <c r="Q16" s="10">
        <f>(L16)/6</f>
        <v>121.33166666666666</v>
      </c>
      <c r="R16" s="10">
        <v>20383.72</v>
      </c>
    </row>
    <row r="18" spans="1:8">
      <c r="A18" s="13" t="s">
        <v>46</v>
      </c>
      <c r="B18" s="13"/>
      <c r="C18" s="13"/>
      <c r="D18" s="13"/>
      <c r="E18" s="13"/>
      <c r="F18" s="13"/>
      <c r="G18" s="13"/>
      <c r="H18" s="13"/>
    </row>
  </sheetData>
  <sortState ref="A6:K16">
    <sortCondition ref="B6:B16"/>
  </sortState>
  <mergeCells count="3">
    <mergeCell ref="A18:H18"/>
    <mergeCell ref="A2:R2"/>
    <mergeCell ref="A3:R3"/>
  </mergeCells>
  <pageMargins left="0.25" right="0.25" top="0.75" bottom="0.75" header="0.3" footer="0.3"/>
  <pageSetup paperSize="9" scale="37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/>
  </sheetPr>
  <dimension ref="A1:A10"/>
  <sheetViews>
    <sheetView zoomScaleNormal="100" workbookViewId="0"/>
  </sheetViews>
  <sheetFormatPr baseColWidth="10" defaultColWidth="8.85546875" defaultRowHeight="15"/>
  <sheetData>
    <row r="1" spans="1:1">
      <c r="A1" t="s">
        <v>47</v>
      </c>
    </row>
    <row r="2" spans="1:1">
      <c r="A2" t="s">
        <v>48</v>
      </c>
    </row>
    <row r="3" spans="1:1">
      <c r="A3" t="s">
        <v>49</v>
      </c>
    </row>
    <row r="4" spans="1:1">
      <c r="A4" t="s">
        <v>50</v>
      </c>
    </row>
    <row r="5" spans="1:1">
      <c r="A5" t="s">
        <v>51</v>
      </c>
    </row>
    <row r="6" spans="1:1">
      <c r="A6" t="s">
        <v>52</v>
      </c>
    </row>
    <row r="7" spans="1:1">
      <c r="A7" t="s">
        <v>53</v>
      </c>
    </row>
    <row r="8" spans="1:1">
      <c r="A8" t="s">
        <v>54</v>
      </c>
    </row>
    <row r="9" spans="1:1">
      <c r="A9" t="s">
        <v>55</v>
      </c>
    </row>
    <row r="10" spans="1:1">
      <c r="A10" t="s">
        <v>56</v>
      </c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5C78DE2CC6FB6943BC27F0065E870524" ma:contentTypeVersion="18" ma:contentTypeDescription="Crear nuevo documento." ma:contentTypeScope="" ma:versionID="ca5a0280ee6d177efbc0ac33b73fb38e">
  <xsd:schema xmlns:xsd="http://www.w3.org/2001/XMLSchema" xmlns:xs="http://www.w3.org/2001/XMLSchema" xmlns:p="http://schemas.microsoft.com/office/2006/metadata/properties" xmlns:ns2="1dd4adba-b4e6-4f01-9bb7-552ce7c8f09a" targetNamespace="http://schemas.microsoft.com/office/2006/metadata/properties" ma:root="true" ma:fieldsID="983257efbadc6e89d78ee62d0d09143b" ns2:_="">
    <xsd:import namespace="1dd4adba-b4e6-4f01-9bb7-552ce7c8f09a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lcf76f155ced4ddcb4097134ff3c332f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MediaServiceBillingMetadata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dd4adba-b4e6-4f01-9bb7-552ce7c8f09a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4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5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6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lcf76f155ced4ddcb4097134ff3c332f" ma:index="8" nillable="true" ma:taxonomy="true" ma:internalName="lcf76f155ced4ddcb4097134ff3c332f" ma:taxonomyFieldName="MediaServiceImageTags" ma:displayName="Balises d’images" ma:readOnly="false" ma:fieldId="{5cf76f15-5ced-4ddc-b409-7134ff3c332f}" ma:taxonomyMulti="true" ma:sspId="f4e117b2-4591-457a-b22a-cf20c632f0f0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9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OCR" ma:index="10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1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2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7" nillable="true" ma:displayName="MediaLengthInSeconds" ma:hidden="true" ma:internalName="MediaLengthInSeconds" ma:readOnly="true">
      <xsd:simpleType>
        <xsd:restriction base="dms:Unknown"/>
      </xsd:simpleType>
    </xsd:element>
    <xsd:element name="MediaServiceBillingMetadata" ma:index="18" nillable="true" ma:displayName="MediaServiceBillingMetadata" ma:hidden="true" ma:internalName="MediaServiceBillingMetadata" ma:readOnly="true">
      <xsd:simpleType>
        <xsd:restriction base="dms:Note"/>
      </xsd:simpleType>
    </xsd:element>
    <xsd:element name="MediaServiceLocation" ma:index="19" nillable="true" ma:displayName="Location" ma:indexed="true" ma:internalName="MediaServiceLocation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14" ma:displayName="Type de contenu"/>
        <xsd:element ref="dc:title" minOccurs="0" maxOccurs="1" ma:index="3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dd4adba-b4e6-4f01-9bb7-552ce7c8f09a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66B0A02C-1C5F-478E-9E36-735C6FDA8732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dd4adba-b4e6-4f01-9bb7-552ce7c8f09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C5E65FA2-C81B-4CE7-A64C-03F388874CFA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2C08CA89-B178-468A-B631-EA9C6C59C7D3}">
  <ds:schemaRefs>
    <ds:schemaRef ds:uri="http://purl.org/dc/terms/"/>
    <ds:schemaRef ds:uri="http://schemas.openxmlformats.org/package/2006/metadata/core-properties"/>
    <ds:schemaRef ds:uri="http://schemas.microsoft.com/office/2006/documentManagement/types"/>
    <ds:schemaRef ds:uri="1dd4adba-b4e6-4f01-9bb7-552ce7c8f09a"/>
    <ds:schemaRef ds:uri="http://schemas.microsoft.com/office/infopath/2007/PartnerControls"/>
    <ds:schemaRef ds:uri="http://purl.org/dc/elements/1.1/"/>
    <ds:schemaRef ds:uri="http://schemas.microsoft.com/office/2006/metadata/properties"/>
    <ds:schemaRef ds:uri="http://www.w3.org/XML/1998/namespace"/>
    <ds:schemaRef ds:uri="http://purl.org/dc/dcmitype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Sheet1</vt:lpstr>
      <vt:lpstr>ValueList_Helper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Maria Angeles Serrano Contreras</dc:creator>
  <cp:keywords/>
  <dc:description/>
  <cp:lastModifiedBy>Mertxe Arnedo Lana</cp:lastModifiedBy>
  <cp:revision/>
  <cp:lastPrinted>2026-09-25T10:24:02Z</cp:lastPrinted>
  <dcterms:created xsi:type="dcterms:W3CDTF">2026-09-14T15:53:24Z</dcterms:created>
  <dcterms:modified xsi:type="dcterms:W3CDTF">2026-09-25T10:24:17Z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0x0101005C78DE2CC6FB6943BC27F0065E870524</vt:lpwstr>
  </property>
  <property fmtid="{D5CDD505-2E9C-101B-9397-08002B2CF9AE}" pid="3" name="MediaServiceImageTags">
    <vt:lpwstr/>
  </property>
</Properties>
</file>