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Z:\TURISMO\PSTD Ribera Alta\5_Ejecución\2_Biodiversidad_Infraest Verde\2_2_1 Observatorios aves\A2_2_C001_25_RAN Ejec observ aves\1_Contratac\1_Pliego\"/>
    </mc:Choice>
  </mc:AlternateContent>
  <xr:revisionPtr revIDLastSave="0" documentId="13_ncr:1_{079D28D0-98C7-4142-8F6C-F4B649F69C49}" xr6:coauthVersionLast="47" xr6:coauthVersionMax="47" xr10:uidLastSave="{00000000-0000-0000-0000-000000000000}"/>
  <bookViews>
    <workbookView xWindow="-120" yWindow="-120" windowWidth="25440" windowHeight="15270" activeTab="2" xr2:uid="{00000000-000D-0000-FFFF-FFFF00000000}"/>
  </bookViews>
  <sheets>
    <sheet name="PRESUPUESTO" sheetId="1" r:id="rId1"/>
    <sheet name="Resumen presupuesto" sheetId="3" r:id="rId2"/>
    <sheet name="RESUMEN SUMINISTRO POR OBSERVT" sheetId="2"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5" i="1" l="1"/>
  <c r="F14" i="1"/>
  <c r="F13" i="1"/>
  <c r="F12" i="1"/>
  <c r="F7" i="1"/>
  <c r="F16" i="2"/>
  <c r="N16" i="2"/>
  <c r="N8" i="2"/>
  <c r="L8" i="2"/>
  <c r="C6" i="3"/>
  <c r="F23" i="1"/>
  <c r="F22" i="1"/>
  <c r="F20" i="1"/>
  <c r="F19" i="1"/>
  <c r="F18" i="1"/>
  <c r="F17" i="1"/>
  <c r="F4" i="1"/>
  <c r="F5" i="1"/>
  <c r="F6" i="1"/>
  <c r="F8" i="1"/>
  <c r="F9" i="1"/>
  <c r="F10" i="1"/>
  <c r="F11" i="1"/>
  <c r="F3" i="1"/>
  <c r="K8" i="2" l="1"/>
  <c r="J8" i="2"/>
  <c r="I8" i="2"/>
  <c r="H8" i="2"/>
  <c r="G8" i="2"/>
  <c r="F8" i="2"/>
  <c r="E8" i="2"/>
  <c r="F2" i="1"/>
  <c r="F24" i="1" s="1"/>
</calcChain>
</file>

<file path=xl/sharedStrings.xml><?xml version="1.0" encoding="utf-8"?>
<sst xmlns="http://schemas.openxmlformats.org/spreadsheetml/2006/main" count="120" uniqueCount="98">
  <si>
    <t>Código</t>
  </si>
  <si>
    <t>Ud</t>
  </si>
  <si>
    <t>Descripción</t>
  </si>
  <si>
    <t>Medición</t>
  </si>
  <si>
    <t>Precio Unitario</t>
  </si>
  <si>
    <t>Importe</t>
  </si>
  <si>
    <t>UD</t>
  </si>
  <si>
    <t>FALCES</t>
  </si>
  <si>
    <t>Mirador cigüeñas</t>
  </si>
  <si>
    <t>FUNES</t>
  </si>
  <si>
    <t>Caseta 1</t>
  </si>
  <si>
    <t>Caseta 2</t>
  </si>
  <si>
    <t>SAN ADRIÁN</t>
  </si>
  <si>
    <t>Cabeza de Buey</t>
  </si>
  <si>
    <t>El Plantío</t>
  </si>
  <si>
    <t>MARCILLA</t>
  </si>
  <si>
    <t>Pie pasarela lado Marcilla</t>
  </si>
  <si>
    <t>MUNICIPIO</t>
  </si>
  <si>
    <t>LOCALIZACIÓN</t>
  </si>
  <si>
    <t>UTM</t>
  </si>
  <si>
    <t>BANCO</t>
  </si>
  <si>
    <t>PAPELERA</t>
  </si>
  <si>
    <t>TUMBONA</t>
  </si>
  <si>
    <t xml:space="preserve">VALLA </t>
  </si>
  <si>
    <t>APARCABICIS</t>
  </si>
  <si>
    <t>J DINAMICO</t>
  </si>
  <si>
    <t>P INTERPRETATIVO</t>
  </si>
  <si>
    <t>M CASETA</t>
  </si>
  <si>
    <t>M TORRE</t>
  </si>
  <si>
    <t>42.390095, -1.798284</t>
  </si>
  <si>
    <t>42.309703, -1.790756</t>
  </si>
  <si>
    <t>https://maps.app.goo.gl/ZQ5DMdtYdHGN13Zj7</t>
  </si>
  <si>
    <t>https://maps.app.goo.gl/J9iWp56fHccSSALc6</t>
  </si>
  <si>
    <t>42.311296, -1.789871</t>
  </si>
  <si>
    <t>42.333758, -1.940035</t>
  </si>
  <si>
    <t>https://maps.app.goo.gl/DUeatCWW64tMhK3B9</t>
  </si>
  <si>
    <t>42.324691, -1.933704</t>
  </si>
  <si>
    <t>https://maps.app.goo.gl/wEoEjSFFAN5gER1n8</t>
  </si>
  <si>
    <t>42.317050, -1.740000</t>
  </si>
  <si>
    <t>https://maps.app.goo.gl/D9BYryNfuet5M5e27</t>
  </si>
  <si>
    <t>https://maps.app.goo.gl/jrVqQwzBCkUmp9Jm6</t>
  </si>
  <si>
    <r>
      <rPr>
        <b/>
        <sz val="9"/>
        <color theme="1"/>
        <rFont val="Aptos Narrow"/>
        <family val="2"/>
        <scheme val="minor"/>
      </rPr>
      <t>OBSERVATORIO DE AVES MODELO PROARTE o similar.</t>
    </r>
    <r>
      <rPr>
        <sz val="9"/>
        <color theme="1"/>
        <rFont val="Aptos Narrow"/>
        <family val="2"/>
        <scheme val="minor"/>
      </rPr>
      <t xml:space="preserve"> Observatorio de aves de 4x2m con estructura principal realizada con madera laminada de pino gl24h de 8 x 8 y 8 x 12 cm, tabiques de tricapa de 2 cm y cubierta de tablero de 2 cm con tela asfáltica. Dimensiones de conjunto de 400 cm largo x 200 cm anchura x 245 cm altura máxima. Incluye tres paredes y el acceso se realiza por cuarta fachada abierta, sin cierre. Con ventanas abatibles y banco interior anclado al suelo. La instalación se realizará sobre losa de hormigón existente. Fabricado para dejar directamente montado en terreno hormigonado sin desnivel. Suministro e instalación incluidos.</t>
    </r>
  </si>
  <si>
    <r>
      <rPr>
        <b/>
        <sz val="9"/>
        <color theme="1"/>
        <rFont val="Aptos Narrow"/>
        <family val="2"/>
        <scheme val="minor"/>
      </rPr>
      <t>VALLA MODELO TEJANA o similar.</t>
    </r>
    <r>
      <rPr>
        <sz val="9"/>
        <color theme="1"/>
        <rFont val="Aptos Narrow"/>
        <family val="2"/>
        <scheme val="minor"/>
      </rPr>
      <t xml:space="preserve"> Valla fabricado en madera para exteriores tratada para clase de riesgo IV. Estructura formada por rollizos torneados, postes verticales de 12 diam. x 150 alto cm, y 2 horizontales de 10 cm diam., anclados por medio de abrazaderas tejanas galvanizadas y su correspondiente tornillería. Anchura del tramo 200 cm. Fijación por medio de empotramiento de los postes en el terreno. Fabricación en módulos. Suministro e instalación incluidos.</t>
    </r>
  </si>
  <si>
    <r>
      <rPr>
        <b/>
        <sz val="9"/>
        <color theme="1"/>
        <rFont val="Aptos Narrow"/>
        <family val="2"/>
        <scheme val="minor"/>
      </rPr>
      <t>APARCBICIS DE MADERA</t>
    </r>
    <r>
      <rPr>
        <sz val="9"/>
        <color theme="1"/>
        <rFont val="Aptos Narrow"/>
        <family val="2"/>
        <scheme val="minor"/>
      </rPr>
      <t>. Aparcabicis fabricado en madera para exteriores tratada para clase de riesgo IV. Estructura fabricada en rollizo de 10 cm de diámetro o poste cuadrado de 10x10 cm de sección. Conjunto con una capacidad de 5 plazas. Dimensiones del conjunto 300 largo x 50 ancho x 100 alto cm (separación de 8 cm entre los arcos). Fijación por medio de empotramiento de los postes en el terreno. Suministro e instalación incluidos.</t>
    </r>
  </si>
  <si>
    <r>
      <rPr>
        <b/>
        <sz val="9"/>
        <color theme="1"/>
        <rFont val="Aptos Narrow"/>
        <family val="2"/>
        <scheme val="minor"/>
      </rPr>
      <t>PAPELERA MODELO FORMENTERA o similar.</t>
    </r>
    <r>
      <rPr>
        <sz val="9"/>
        <color theme="1"/>
        <rFont val="Aptos Narrow"/>
        <family val="2"/>
        <scheme val="minor"/>
      </rPr>
      <t xml:space="preserve"> Papelera fabricada en madera para exteriores tratada para clase de riesgo IV. Estructura con tablas de 2,2 cm grosor acabado extremo redondeado, formando una cubeta cuadrada de aproximadamente 36 largo x 36 ancho x 50 alto cm, y 2 postes de sujeción de 9,5x9,5 cm de sección. Tornillería de acero cincado. Dimensiones del conjunto aproximadas 40 largo x 55 ancho x 135 altura cm (100 cm sobre el nivel del terreno), y capacidad de la cubeta de 55 litros. Fijación por medio de empotramiento de los postes en el terreno. Suministro e instalación incluidos.</t>
    </r>
  </si>
  <si>
    <r>
      <rPr>
        <b/>
        <sz val="9"/>
        <color theme="1"/>
        <rFont val="Aptos Narrow"/>
        <family val="2"/>
        <scheme val="minor"/>
      </rPr>
      <t>BANCO TUMBONA MODELO PROARTE o similar</t>
    </r>
    <r>
      <rPr>
        <sz val="9"/>
        <color theme="1"/>
        <rFont val="Aptos Narrow"/>
        <family val="2"/>
        <scheme val="minor"/>
      </rPr>
      <t>. Tumbona fabricada en madera tratada en autoclave clase IV, estructura en posición tumbada para contemplar el cielo de forma cómoda. Tamaño aproximado de 120 x 40 x 80 de alto. Suministro e instalación incluidos.</t>
    </r>
  </si>
  <si>
    <r>
      <rPr>
        <b/>
        <sz val="9"/>
        <color theme="1"/>
        <rFont val="Aptos Narrow"/>
        <family val="2"/>
        <scheme val="minor"/>
      </rPr>
      <t>BANCO MODELO BEATRIZ con respaldo  o similar</t>
    </r>
    <r>
      <rPr>
        <sz val="9"/>
        <color theme="1"/>
        <rFont val="Aptos Narrow"/>
        <family val="2"/>
        <scheme val="minor"/>
      </rPr>
      <t>. Banco fabricado en madera para exteriores tratada para clase de riesgo IV. Estructura formada por tablones de sección 19x4,5 cm, uno para el respaldo y dos para el asiento, y 2 patas de sujeción de 6,5 cm de grosor. Tornillería de acero cincado. Dimensiones del conjunto 200 largo x 65 ancho x 90 altura cm. Fijación por medio de empotramiento de los postes en el terreno. Suministro e instalación incluidos.</t>
    </r>
  </si>
  <si>
    <r>
      <rPr>
        <b/>
        <sz val="9"/>
        <color theme="1"/>
        <rFont val="Aptos Narrow"/>
        <family val="2"/>
        <scheme val="minor"/>
      </rPr>
      <t>OBSERVATORIO DE AVES MIRADOR EN ALTURA 360º.</t>
    </r>
    <r>
      <rPr>
        <sz val="9"/>
        <color theme="1"/>
        <rFont val="Aptos Narrow"/>
        <family val="2"/>
        <scheme val="minor"/>
      </rPr>
      <t xml:space="preserve"> Observatorio de aves en altura pilotado 500 cm aprox. Observatorio para aves modelo mirador abierto con barandilla de 95cm de altura fabricado en madera para exteriores tratada para clase de riesgo IV. La estructura portante se realizará con postes verticales de 9,5x9,5 cm de sección, tornillería de acero cincado. Dimensiones de la plataforma elevada 240 largo x 240 anchura medida exterior. La altura de la plataforma pisable será de 500cm. Se accederá mediante escalera de madera. Fijación por medio de empotramiento de los postes en el terreno. Suministro e instalación incluidos.</t>
    </r>
  </si>
  <si>
    <t>ml.</t>
  </si>
  <si>
    <r>
      <rPr>
        <b/>
        <sz val="9"/>
        <color theme="1"/>
        <rFont val="Aptos Narrow"/>
        <family val="2"/>
        <scheme val="minor"/>
      </rPr>
      <t>JUEGO INTERACTIVO DIDÁCTICO</t>
    </r>
    <r>
      <rPr>
        <sz val="9"/>
        <color theme="1"/>
        <rFont val="Aptos Narrow"/>
        <family val="2"/>
        <scheme val="minor"/>
      </rPr>
      <t>. Cartel didáctico que incluya juegos educativos en torno al conocimiento de las aves a determinar en cada punto de colocación. Dimensiones de 200 cm de altura o similar. Suministro e instalación incluidos.</t>
    </r>
  </si>
  <si>
    <t>m2</t>
  </si>
  <si>
    <r>
      <rPr>
        <b/>
        <sz val="9"/>
        <color theme="1"/>
        <rFont val="Aptos Narrow"/>
        <family val="2"/>
        <scheme val="minor"/>
      </rPr>
      <t>ADECUACIÓN TERRERO MARCILLA.</t>
    </r>
    <r>
      <rPr>
        <sz val="9"/>
        <color theme="1"/>
        <rFont val="Aptos Narrow"/>
        <family val="2"/>
        <scheme val="minor"/>
      </rPr>
      <t xml:space="preserve"> Adecuación del terreno mediante limpieza y desbroce y acopio de tierra vegetal para posterior uso. Estabilización del suelo. </t>
    </r>
  </si>
  <si>
    <r>
      <rPr>
        <b/>
        <sz val="9"/>
        <color theme="1"/>
        <rFont val="Aptos Narrow"/>
        <family val="2"/>
        <scheme val="minor"/>
      </rPr>
      <t>ADECUACIÓN TERRERO SAN ADRIÁN EL PLANTÍO.</t>
    </r>
    <r>
      <rPr>
        <sz val="9"/>
        <color theme="1"/>
        <rFont val="Aptos Narrow"/>
        <family val="2"/>
        <scheme val="minor"/>
      </rPr>
      <t xml:space="preserve"> Adecuación del terreno mediante limpieza y desbroce y acopio de tierra vegetal para posterior uso. Estabilización del suelo. </t>
    </r>
  </si>
  <si>
    <r>
      <rPr>
        <b/>
        <sz val="9"/>
        <color theme="1"/>
        <rFont val="Aptos Narrow"/>
        <family val="2"/>
        <scheme val="minor"/>
      </rPr>
      <t>ADECUACIÓN TERRERO SAN ADRIÁN CABEZA DE BUEY</t>
    </r>
    <r>
      <rPr>
        <sz val="9"/>
        <color theme="1"/>
        <rFont val="Aptos Narrow"/>
        <family val="2"/>
        <scheme val="minor"/>
      </rPr>
      <t xml:space="preserve">. Adecuación del terreno mediante limpieza y desbroce y acopio de tierra vegetal para posterior uso. Estabilización del suelo. </t>
    </r>
  </si>
  <si>
    <r>
      <rPr>
        <b/>
        <sz val="9"/>
        <color theme="1"/>
        <rFont val="Aptos Narrow"/>
        <family val="2"/>
        <scheme val="minor"/>
      </rPr>
      <t>ADECUACIÓN TERRERO FALCES.</t>
    </r>
    <r>
      <rPr>
        <sz val="9"/>
        <color theme="1"/>
        <rFont val="Aptos Narrow"/>
        <family val="2"/>
        <scheme val="minor"/>
      </rPr>
      <t xml:space="preserve"> Adecuación del terreno mediante limpieza y desbroce y acopio de tierra vegetal para posterior uso. Estabilización del suelo.</t>
    </r>
  </si>
  <si>
    <r>
      <rPr>
        <b/>
        <sz val="9"/>
        <color theme="1"/>
        <rFont val="Aptos Narrow"/>
        <family val="2"/>
        <scheme val="minor"/>
      </rPr>
      <t>PARTIDA DE SEGURIDAD Y SALUD</t>
    </r>
    <r>
      <rPr>
        <sz val="9"/>
        <color theme="1"/>
        <rFont val="Aptos Narrow"/>
        <family val="2"/>
        <scheme val="minor"/>
      </rPr>
      <t>. Partida correspondiente al coste del Plan de Seguridad y Salud en obra, según Estudio de Seguridad y Salud. Se deberá incluir baño portátil en las ubicaciones que así lo requieran.</t>
    </r>
  </si>
  <si>
    <r>
      <rPr>
        <b/>
        <sz val="9"/>
        <color theme="1"/>
        <rFont val="Aptos Narrow"/>
        <family val="2"/>
        <scheme val="minor"/>
      </rPr>
      <t>PARTIDA GESTIÓN DE RESIDUOS.</t>
    </r>
    <r>
      <rPr>
        <sz val="9"/>
        <color theme="1"/>
        <rFont val="Aptos Narrow"/>
        <family val="2"/>
        <scheme val="minor"/>
      </rPr>
      <t xml:space="preserve"> Partida correspondiente a la debida separación y gestión de los resiudos generados en obra.</t>
    </r>
  </si>
  <si>
    <t>TOTAL PRESUPUESTO DE EJECUCIÓN MATERIAL (PEM)</t>
  </si>
  <si>
    <t>PRESUPUESTO DE EJECUCIÓN MATERIAL (PEM)</t>
  </si>
  <si>
    <t>%</t>
  </si>
  <si>
    <t>Concepto</t>
  </si>
  <si>
    <t>PRESUPUESTO EJECUCIÓN CONTRATA (PEC)</t>
  </si>
  <si>
    <t>GG y BI</t>
  </si>
  <si>
    <t>IVA</t>
  </si>
  <si>
    <t>TOTAL PRESUPUESTO</t>
  </si>
  <si>
    <t>Enlace ubicación</t>
  </si>
  <si>
    <r>
      <rPr>
        <b/>
        <sz val="9"/>
        <rFont val="Aptos Narrow"/>
        <family val="2"/>
        <scheme val="minor"/>
      </rPr>
      <t>PANEL INTERPRETATIVO.</t>
    </r>
    <r>
      <rPr>
        <sz val="9"/>
        <rFont val="Aptos Narrow"/>
        <family val="2"/>
        <scheme val="minor"/>
      </rPr>
      <t xml:space="preserve"> Panel interpretativo con estructura inclinada para información para los visitantes sobre las aves o elementos a observar en cada punto. Suministro e instalación incluidos.</t>
    </r>
  </si>
  <si>
    <t>MESA INTERPRETATIVA/PARED</t>
  </si>
  <si>
    <t xml:space="preserve">TOTALES NUEVOS OBSERVATORIOS </t>
  </si>
  <si>
    <t>OBSERVATORIO DE AVES SOTO DE LOS TETONES</t>
  </si>
  <si>
    <t>	OBSERVATORIO DE AVES CAMPIEL</t>
  </si>
  <si>
    <t>OBSERVATORIO DE AVES BALSA DEL PULGUER</t>
  </si>
  <si>
    <t>OBSERVATORIO DE AVES EL VERGUIZAL</t>
  </si>
  <si>
    <t>TOTAL REPOSICIONES OBSERVATORIOS PREEXISTENTES</t>
  </si>
  <si>
    <t xml:space="preserve">OBSERVATORIO </t>
  </si>
  <si>
    <t xml:space="preserve">Enlace ubicación </t>
  </si>
  <si>
    <t>VINILO P INTERPRETATIVO</t>
  </si>
  <si>
    <t>VINILO MESA INTERPRETATIVA</t>
  </si>
  <si>
    <t xml:space="preserve"> https://share.google/uRAO2jY2Bl7l5Snw5 </t>
  </si>
  <si>
    <t>42.096529, -1.601374</t>
  </si>
  <si>
    <t>42.280221, -1.864859</t>
  </si>
  <si>
    <t xml:space="preserve"> https://maps.app.goo.gl/HrHrJh1G5sVWFpcQ6</t>
  </si>
  <si>
    <t xml:space="preserve">https://share.google/LkUEBLj9Jk3VaKROm </t>
  </si>
  <si>
    <t>42.058174, -1.707486</t>
  </si>
  <si>
    <t xml:space="preserve">https://loc.wiki/t/64821227?wa=sc </t>
  </si>
  <si>
    <t>X</t>
  </si>
  <si>
    <t>SEÑAL DIRECCIONAL COMPLETA (1 POSTE, 1 LAMA)</t>
  </si>
  <si>
    <t>VINILO PIE TEMA´TICO</t>
  </si>
  <si>
    <t>MESA INTERPRETATIVA ENCASTRADA. Suministro e instalación incluidos.</t>
  </si>
  <si>
    <r>
      <rPr>
        <b/>
        <sz val="9"/>
        <color theme="1"/>
        <rFont val="Aptos Narrow"/>
        <family val="2"/>
        <scheme val="minor"/>
      </rPr>
      <t>FLECHA DIRECCIONAL</t>
    </r>
    <r>
      <rPr>
        <sz val="9"/>
        <color theme="1"/>
        <rFont val="Aptos Narrow"/>
        <family val="2"/>
        <scheme val="minor"/>
      </rPr>
      <t>. Incluye 1 poste, 1 lama, vinilo y anclajes. Suministro e instalación incluidos.</t>
    </r>
  </si>
  <si>
    <r>
      <t xml:space="preserve">VINILADO PANEL INTERPRETATIVO. </t>
    </r>
    <r>
      <rPr>
        <sz val="9"/>
        <color theme="1"/>
        <rFont val="Aptos Narrow"/>
        <family val="2"/>
        <scheme val="minor"/>
      </rPr>
      <t>Suministro e instalación incluidos.</t>
    </r>
  </si>
  <si>
    <r>
      <t xml:space="preserve">VINILADO MESA INTERPRETATIVA. </t>
    </r>
    <r>
      <rPr>
        <sz val="9"/>
        <color theme="1"/>
        <rFont val="Aptos Narrow"/>
        <family val="2"/>
        <scheme val="minor"/>
      </rPr>
      <t>Suministro e instalación incluidos.</t>
    </r>
  </si>
  <si>
    <r>
      <rPr>
        <b/>
        <sz val="9"/>
        <color theme="1"/>
        <rFont val="Aptos Narrow"/>
        <family val="2"/>
        <scheme val="minor"/>
      </rPr>
      <t>VINILADO PIE TEMÁTICO INTERPRETATIVO</t>
    </r>
    <r>
      <rPr>
        <sz val="9"/>
        <color theme="1"/>
        <rFont val="Aptos Narrow"/>
        <family val="2"/>
        <scheme val="minor"/>
      </rPr>
      <t>. Suministro e instalación incluidos.</t>
    </r>
  </si>
  <si>
    <t>DESBROCES/ADECUACIÓN/REFORESTACIÓN</t>
  </si>
  <si>
    <t>Partida alzada</t>
  </si>
  <si>
    <t>12.000 euros</t>
  </si>
  <si>
    <r>
      <t xml:space="preserve">REFORESTACIÓN MARCILLA. </t>
    </r>
    <r>
      <rPr>
        <sz val="9"/>
        <color theme="1"/>
        <rFont val="Aptos Narrow"/>
        <family val="2"/>
        <scheme val="minor"/>
      </rPr>
      <t>Preparación del terreno, aporte y mejora de suelo, plantación de especies autóctonas, medidas de estabilización y bioingeniería.</t>
    </r>
  </si>
  <si>
    <t>CREACIÓN TODAS LAS "ARTES FINALES", CONTENIDOS TEXTUALES Y GRÁFICOS. Tener en cuenta trabajos requeridos en prescripciones técnicas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</si>
</sst>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Aptos Narrow"/>
      <family val="2"/>
      <scheme val="minor"/>
    </font>
    <font>
      <b/>
      <sz val="8"/>
      <color theme="1"/>
      <name val="Aptos Narrow"/>
      <family val="2"/>
      <scheme val="minor"/>
    </font>
    <font>
      <b/>
      <sz val="9"/>
      <color theme="1"/>
      <name val="Aptos Narrow"/>
      <family val="2"/>
      <scheme val="minor"/>
    </font>
    <font>
      <sz val="9"/>
      <color theme="1"/>
      <name val="Aptos Narrow"/>
      <family val="2"/>
      <scheme val="minor"/>
    </font>
    <font>
      <b/>
      <sz val="10"/>
      <color theme="1"/>
      <name val="Aptos Narrow"/>
      <family val="2"/>
      <scheme val="minor"/>
    </font>
    <font>
      <u/>
      <sz val="11"/>
      <color theme="10"/>
      <name val="Aptos Narrow"/>
      <family val="2"/>
      <scheme val="minor"/>
    </font>
    <font>
      <sz val="9"/>
      <color theme="1"/>
      <name val="Aptos Narrow"/>
      <family val="2"/>
      <scheme val="minor"/>
    </font>
    <font>
      <sz val="10"/>
      <color theme="1"/>
      <name val="Aptos Narrow"/>
      <family val="2"/>
      <scheme val="minor"/>
    </font>
    <font>
      <b/>
      <sz val="11"/>
      <color theme="1"/>
      <name val="Aptos Narrow"/>
      <family val="2"/>
      <scheme val="minor"/>
    </font>
    <font>
      <b/>
      <sz val="10"/>
      <color theme="1"/>
      <name val="Aptos Narrow"/>
      <family val="2"/>
      <scheme val="minor"/>
    </font>
    <font>
      <b/>
      <sz val="10"/>
      <color theme="1"/>
      <name val="Calibri"/>
      <family val="2"/>
    </font>
    <font>
      <sz val="10"/>
      <color theme="1"/>
      <name val="Calibri"/>
      <family val="2"/>
    </font>
    <font>
      <sz val="10"/>
      <name val="Calibri"/>
      <family val="2"/>
    </font>
    <font>
      <u/>
      <sz val="10"/>
      <color theme="10"/>
      <name val="Aptos Narrow"/>
      <family val="2"/>
      <scheme val="minor"/>
    </font>
    <font>
      <b/>
      <sz val="11"/>
      <color theme="1"/>
      <name val="Aptos Narrow"/>
      <family val="2"/>
      <scheme val="minor"/>
    </font>
    <font>
      <sz val="9"/>
      <name val="Aptos Narrow"/>
      <family val="2"/>
      <scheme val="minor"/>
    </font>
    <font>
      <b/>
      <sz val="9"/>
      <name val="Aptos Narrow"/>
      <family val="2"/>
      <scheme val="minor"/>
    </font>
    <font>
      <b/>
      <sz val="10"/>
      <color theme="9" tint="0.79998168889431442"/>
      <name val="Aptos Narrow"/>
      <family val="2"/>
      <scheme val="minor"/>
    </font>
    <font>
      <sz val="10"/>
      <color theme="9" tint="0.79998168889431442"/>
      <name val="Aptos Narrow"/>
      <family val="2"/>
      <scheme val="minor"/>
    </font>
    <font>
      <b/>
      <sz val="10"/>
      <name val="Aptos Narrow"/>
      <family val="2"/>
      <scheme val="minor"/>
    </font>
    <font>
      <sz val="10"/>
      <color rgb="FF000000"/>
      <name val="Aptos"/>
      <family val="2"/>
    </font>
    <font>
      <sz val="10"/>
      <color theme="1"/>
      <name val="Courier New"/>
      <family val="3"/>
    </font>
  </fonts>
  <fills count="11">
    <fill>
      <patternFill patternType="none"/>
    </fill>
    <fill>
      <patternFill patternType="gray125"/>
    </fill>
    <fill>
      <patternFill patternType="solid">
        <fgColor theme="3" tint="0.749992370372631"/>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0"/>
        <bgColor indexed="64"/>
      </patternFill>
    </fill>
    <fill>
      <patternFill patternType="solid">
        <fgColor theme="3" tint="0.499984740745262"/>
        <bgColor indexed="64"/>
      </patternFill>
    </fill>
    <fill>
      <patternFill patternType="solid">
        <fgColor rgb="FF00B0F0"/>
        <bgColor indexed="64"/>
      </patternFill>
    </fill>
    <fill>
      <patternFill patternType="solid">
        <fgColor theme="6" tint="0.39997558519241921"/>
        <bgColor indexed="64"/>
      </patternFill>
    </fill>
    <fill>
      <patternFill patternType="solid">
        <fgColor theme="5" tint="0.59999389629810485"/>
        <bgColor indexed="64"/>
      </patternFill>
    </fill>
  </fills>
  <borders count="20">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2">
    <xf numFmtId="0" fontId="0" fillId="0" borderId="0"/>
    <xf numFmtId="0" fontId="5" fillId="0" borderId="0" applyNumberFormat="0" applyFill="0" applyBorder="0" applyAlignment="0" applyProtection="0"/>
  </cellStyleXfs>
  <cellXfs count="98">
    <xf numFmtId="0" fontId="0" fillId="0" borderId="0" xfId="0"/>
    <xf numFmtId="4" fontId="0" fillId="0" borderId="0" xfId="0" applyNumberFormat="1" applyAlignment="1">
      <alignment horizontal="right" vertical="center"/>
    </xf>
    <xf numFmtId="0" fontId="4" fillId="3" borderId="0" xfId="0" applyFont="1" applyFill="1" applyAlignment="1">
      <alignment horizontal="center" vertical="center"/>
    </xf>
    <xf numFmtId="4" fontId="7" fillId="0" borderId="0" xfId="0" applyNumberFormat="1" applyFont="1" applyAlignment="1">
      <alignment horizontal="right" vertical="center"/>
    </xf>
    <xf numFmtId="0" fontId="7" fillId="0" borderId="0" xfId="0" applyFont="1" applyAlignment="1">
      <alignment horizontal="center" vertical="center"/>
    </xf>
    <xf numFmtId="0" fontId="4" fillId="2" borderId="0" xfId="0" applyFont="1" applyFill="1" applyAlignment="1">
      <alignment horizontal="center" vertical="center"/>
    </xf>
    <xf numFmtId="0" fontId="7" fillId="0" borderId="3" xfId="0" applyFont="1" applyBorder="1"/>
    <xf numFmtId="0" fontId="3" fillId="0" borderId="0" xfId="0" applyFont="1" applyAlignment="1">
      <alignment vertical="center" wrapText="1"/>
    </xf>
    <xf numFmtId="0" fontId="6" fillId="0" borderId="0" xfId="0" applyFont="1" applyAlignment="1">
      <alignment vertical="center" wrapText="1"/>
    </xf>
    <xf numFmtId="0" fontId="9" fillId="5" borderId="3" xfId="0" applyFont="1" applyFill="1" applyBorder="1"/>
    <xf numFmtId="0" fontId="9" fillId="5" borderId="3" xfId="0" applyFont="1" applyFill="1" applyBorder="1" applyAlignment="1">
      <alignment vertical="center"/>
    </xf>
    <xf numFmtId="4" fontId="9" fillId="5" borderId="3" xfId="0" applyNumberFormat="1" applyFont="1" applyFill="1" applyBorder="1" applyAlignment="1">
      <alignment horizontal="right" vertical="center"/>
    </xf>
    <xf numFmtId="0" fontId="8" fillId="2" borderId="0" xfId="0" applyFont="1" applyFill="1" applyAlignment="1">
      <alignment horizontal="center" vertical="center"/>
    </xf>
    <xf numFmtId="0" fontId="10" fillId="6" borderId="0" xfId="0" applyFont="1" applyFill="1" applyBorder="1"/>
    <xf numFmtId="0" fontId="11" fillId="6" borderId="0" xfId="0" applyFont="1" applyFill="1" applyBorder="1"/>
    <xf numFmtId="4" fontId="10" fillId="6" borderId="0" xfId="0" applyNumberFormat="1" applyFont="1" applyFill="1" applyBorder="1" applyAlignment="1">
      <alignment horizontal="right" vertical="center"/>
    </xf>
    <xf numFmtId="0" fontId="10" fillId="6" borderId="3" xfId="0" applyFont="1" applyFill="1" applyBorder="1"/>
    <xf numFmtId="0" fontId="11" fillId="0" borderId="0" xfId="0" applyFont="1"/>
    <xf numFmtId="4" fontId="10" fillId="6" borderId="3" xfId="0" applyNumberFormat="1" applyFont="1" applyFill="1" applyBorder="1"/>
    <xf numFmtId="4" fontId="11" fillId="6" borderId="0" xfId="0" applyNumberFormat="1" applyFont="1" applyFill="1" applyBorder="1"/>
    <xf numFmtId="0" fontId="10" fillId="5" borderId="3" xfId="0" applyFont="1" applyFill="1" applyBorder="1"/>
    <xf numFmtId="4" fontId="10" fillId="5" borderId="3" xfId="0" applyNumberFormat="1" applyFont="1" applyFill="1" applyBorder="1"/>
    <xf numFmtId="0" fontId="11" fillId="6" borderId="0" xfId="0" applyFont="1" applyFill="1" applyBorder="1" applyAlignment="1">
      <alignment horizontal="center"/>
    </xf>
    <xf numFmtId="9" fontId="11" fillId="6" borderId="0" xfId="0" applyNumberFormat="1" applyFont="1" applyFill="1" applyBorder="1" applyAlignment="1">
      <alignment horizontal="center"/>
    </xf>
    <xf numFmtId="0" fontId="11" fillId="6" borderId="3" xfId="0" applyFont="1" applyFill="1" applyBorder="1" applyAlignment="1">
      <alignment horizontal="center"/>
    </xf>
    <xf numFmtId="0" fontId="11" fillId="5" borderId="3" xfId="0" applyFont="1" applyFill="1" applyBorder="1" applyAlignment="1">
      <alignment horizontal="center"/>
    </xf>
    <xf numFmtId="0" fontId="7" fillId="0" borderId="2" xfId="0" applyFont="1" applyBorder="1" applyAlignment="1">
      <alignment horizontal="center"/>
    </xf>
    <xf numFmtId="0" fontId="7" fillId="0" borderId="3" xfId="0" applyFont="1" applyBorder="1" applyAlignment="1">
      <alignment horizontal="center"/>
    </xf>
    <xf numFmtId="0" fontId="7" fillId="0" borderId="1" xfId="0" applyFont="1" applyBorder="1" applyAlignment="1">
      <alignment horizontal="center"/>
    </xf>
    <xf numFmtId="0" fontId="12" fillId="0" borderId="2" xfId="0" applyFont="1" applyBorder="1" applyAlignment="1">
      <alignment horizontal="justify" vertical="center"/>
    </xf>
    <xf numFmtId="0" fontId="12" fillId="0" borderId="1" xfId="0" applyFont="1" applyBorder="1" applyAlignment="1">
      <alignment horizontal="justify" vertical="center"/>
    </xf>
    <xf numFmtId="0" fontId="13" fillId="0" borderId="2" xfId="1" applyFont="1" applyBorder="1" applyAlignment="1">
      <alignment horizontal="justify" vertical="center"/>
    </xf>
    <xf numFmtId="0" fontId="7" fillId="4" borderId="2" xfId="0" applyFont="1" applyFill="1" applyBorder="1"/>
    <xf numFmtId="0" fontId="7" fillId="4" borderId="3" xfId="0" applyFont="1" applyFill="1" applyBorder="1"/>
    <xf numFmtId="0" fontId="7" fillId="4" borderId="1" xfId="0" applyFont="1" applyFill="1" applyBorder="1"/>
    <xf numFmtId="0" fontId="15" fillId="6" borderId="0" xfId="0" applyFont="1" applyFill="1" applyAlignment="1">
      <alignment vertical="center" wrapText="1"/>
    </xf>
    <xf numFmtId="0" fontId="12" fillId="0" borderId="0" xfId="0" applyFont="1" applyBorder="1" applyAlignment="1">
      <alignment horizontal="justify" vertical="center"/>
    </xf>
    <xf numFmtId="0" fontId="7" fillId="0" borderId="0" xfId="0" applyFont="1" applyBorder="1"/>
    <xf numFmtId="0" fontId="4" fillId="4" borderId="5" xfId="0" applyFont="1" applyFill="1" applyBorder="1" applyAlignment="1">
      <alignment horizontal="center" vertical="center"/>
    </xf>
    <xf numFmtId="0" fontId="13" fillId="0" borderId="0" xfId="1" applyFont="1" applyBorder="1"/>
    <xf numFmtId="0" fontId="7" fillId="0" borderId="10" xfId="0" applyFont="1" applyBorder="1" applyAlignment="1">
      <alignment horizontal="center"/>
    </xf>
    <xf numFmtId="0" fontId="7" fillId="2" borderId="1" xfId="0" applyFont="1" applyFill="1" applyBorder="1"/>
    <xf numFmtId="0" fontId="4" fillId="2" borderId="9" xfId="0" applyFont="1" applyFill="1" applyBorder="1" applyAlignment="1">
      <alignment horizontal="center" vertical="center"/>
    </xf>
    <xf numFmtId="0" fontId="10" fillId="2" borderId="4" xfId="0" applyFont="1" applyFill="1" applyBorder="1" applyAlignment="1">
      <alignment horizontal="left" vertical="center"/>
    </xf>
    <xf numFmtId="0" fontId="0" fillId="0" borderId="3" xfId="0" applyBorder="1"/>
    <xf numFmtId="0" fontId="0" fillId="0" borderId="8" xfId="0" applyBorder="1"/>
    <xf numFmtId="0" fontId="10" fillId="2" borderId="11" xfId="0" applyFont="1" applyFill="1" applyBorder="1" applyAlignment="1">
      <alignment horizontal="left" vertical="center"/>
    </xf>
    <xf numFmtId="0" fontId="19" fillId="7" borderId="5" xfId="0" applyFont="1" applyFill="1" applyBorder="1" applyAlignment="1">
      <alignment horizontal="center" vertical="center"/>
    </xf>
    <xf numFmtId="0" fontId="18" fillId="7" borderId="1" xfId="0" applyFont="1" applyFill="1" applyBorder="1"/>
    <xf numFmtId="0" fontId="17" fillId="7" borderId="1" xfId="0" applyFont="1" applyFill="1" applyBorder="1" applyAlignment="1">
      <alignment horizontal="center" vertical="center"/>
    </xf>
    <xf numFmtId="0" fontId="5" fillId="0" borderId="0" xfId="1"/>
    <xf numFmtId="0" fontId="0" fillId="0" borderId="11" xfId="0" applyBorder="1"/>
    <xf numFmtId="0" fontId="0" fillId="0" borderId="12" xfId="0" applyBorder="1"/>
    <xf numFmtId="0" fontId="0" fillId="0" borderId="13" xfId="0" applyBorder="1"/>
    <xf numFmtId="0" fontId="4" fillId="7" borderId="4" xfId="0" applyFont="1" applyFill="1" applyBorder="1" applyAlignment="1">
      <alignment horizontal="center" vertical="center"/>
    </xf>
    <xf numFmtId="0" fontId="1" fillId="3" borderId="4" xfId="0" applyFont="1" applyFill="1" applyBorder="1" applyAlignment="1">
      <alignment horizontal="center" vertical="center"/>
    </xf>
    <xf numFmtId="0" fontId="1" fillId="9" borderId="4" xfId="0" applyFont="1" applyFill="1" applyBorder="1" applyAlignment="1">
      <alignment horizontal="center" vertical="center"/>
    </xf>
    <xf numFmtId="0" fontId="0" fillId="0" borderId="3" xfId="0" applyBorder="1" applyAlignment="1">
      <alignment horizontal="center"/>
    </xf>
    <xf numFmtId="0" fontId="7" fillId="8" borderId="4" xfId="0" applyFont="1" applyFill="1" applyBorder="1"/>
    <xf numFmtId="0" fontId="1" fillId="3" borderId="5" xfId="0" applyFont="1" applyFill="1" applyBorder="1" applyAlignment="1">
      <alignment horizontal="center" vertical="center"/>
    </xf>
    <xf numFmtId="0" fontId="4" fillId="7" borderId="5" xfId="0" applyFont="1" applyFill="1" applyBorder="1" applyAlignment="1">
      <alignment horizontal="center" vertical="center"/>
    </xf>
    <xf numFmtId="0" fontId="1" fillId="3" borderId="6" xfId="0" applyFont="1" applyFill="1" applyBorder="1" applyAlignment="1">
      <alignment horizontal="center" vertical="center"/>
    </xf>
    <xf numFmtId="0" fontId="4" fillId="7" borderId="6" xfId="0" applyFont="1" applyFill="1" applyBorder="1" applyAlignment="1">
      <alignment horizontal="center" vertical="center"/>
    </xf>
    <xf numFmtId="0" fontId="1" fillId="3" borderId="14" xfId="0" applyFont="1" applyFill="1" applyBorder="1" applyAlignment="1">
      <alignment horizontal="center" vertical="center"/>
    </xf>
    <xf numFmtId="0" fontId="7" fillId="0" borderId="15" xfId="0" applyFont="1" applyBorder="1" applyAlignment="1">
      <alignment horizont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6" xfId="0" applyFont="1" applyBorder="1" applyAlignment="1">
      <alignment horizontal="center"/>
    </xf>
    <xf numFmtId="0" fontId="7" fillId="0" borderId="17" xfId="0" applyFont="1" applyBorder="1" applyAlignment="1">
      <alignment horizontal="center"/>
    </xf>
    <xf numFmtId="0" fontId="4" fillId="7" borderId="15" xfId="0" applyFont="1" applyFill="1" applyBorder="1" applyAlignment="1">
      <alignment horizontal="center" vertical="center"/>
    </xf>
    <xf numFmtId="0" fontId="0" fillId="0" borderId="16" xfId="0" applyBorder="1"/>
    <xf numFmtId="0" fontId="0" fillId="0" borderId="18" xfId="0" applyBorder="1"/>
    <xf numFmtId="0" fontId="14" fillId="10" borderId="19" xfId="0" applyFont="1" applyFill="1" applyBorder="1"/>
    <xf numFmtId="0" fontId="19" fillId="3" borderId="5" xfId="0" applyFont="1" applyFill="1" applyBorder="1" applyAlignment="1">
      <alignment horizontal="center" vertical="center"/>
    </xf>
    <xf numFmtId="0" fontId="18" fillId="3" borderId="2" xfId="0" applyFont="1" applyFill="1" applyBorder="1"/>
    <xf numFmtId="0" fontId="17" fillId="3" borderId="5" xfId="0" applyFont="1" applyFill="1" applyBorder="1" applyAlignment="1">
      <alignment horizontal="center" vertical="center"/>
    </xf>
    <xf numFmtId="0" fontId="4" fillId="3" borderId="5"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6" xfId="0" applyFont="1" applyFill="1" applyBorder="1" applyAlignment="1">
      <alignment horizontal="center" vertical="center"/>
    </xf>
    <xf numFmtId="0" fontId="0" fillId="3" borderId="0" xfId="0" applyFill="1"/>
    <xf numFmtId="0" fontId="14" fillId="7" borderId="5" xfId="0" applyFont="1" applyFill="1" applyBorder="1"/>
    <xf numFmtId="0" fontId="0" fillId="7" borderId="2" xfId="0" applyFill="1" applyBorder="1"/>
    <xf numFmtId="0" fontId="14" fillId="7" borderId="15" xfId="0" applyFont="1" applyFill="1" applyBorder="1" applyAlignment="1">
      <alignment horizontal="center"/>
    </xf>
    <xf numFmtId="0" fontId="14" fillId="7" borderId="2" xfId="0" applyFont="1" applyFill="1" applyBorder="1" applyAlignment="1">
      <alignment horizontal="center"/>
    </xf>
    <xf numFmtId="0" fontId="14" fillId="7" borderId="6" xfId="0" applyFont="1" applyFill="1" applyBorder="1"/>
    <xf numFmtId="0" fontId="0" fillId="7" borderId="13" xfId="0" applyFill="1" applyBorder="1"/>
    <xf numFmtId="0" fontId="2" fillId="0" borderId="0" xfId="0" applyFont="1" applyAlignment="1">
      <alignment vertical="center" wrapText="1"/>
    </xf>
    <xf numFmtId="0" fontId="4" fillId="4" borderId="7" xfId="0" applyFont="1" applyFill="1" applyBorder="1" applyAlignment="1">
      <alignment horizontal="center" vertical="center"/>
    </xf>
    <xf numFmtId="0" fontId="4" fillId="4" borderId="9" xfId="0" applyFont="1" applyFill="1" applyBorder="1" applyAlignment="1">
      <alignment horizontal="center"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0" fontId="7" fillId="0" borderId="3" xfId="0" applyFont="1" applyBorder="1" applyAlignment="1">
      <alignment horizontal="center"/>
    </xf>
    <xf numFmtId="0" fontId="7" fillId="0" borderId="1" xfId="0" applyFont="1" applyBorder="1" applyAlignment="1">
      <alignment horizontal="center"/>
    </xf>
    <xf numFmtId="0" fontId="0" fillId="9" borderId="0" xfId="0" applyFill="1"/>
    <xf numFmtId="0" fontId="20" fillId="0" borderId="0" xfId="0" applyFont="1"/>
    <xf numFmtId="0" fontId="21" fillId="0" borderId="0" xfId="0" applyFont="1" applyAlignment="1">
      <alignment horizontal="justify" vertical="center"/>
    </xf>
    <xf numFmtId="4" fontId="4" fillId="0" borderId="0" xfId="0" applyNumberFormat="1" applyFont="1" applyAlignment="1">
      <alignment horizontal="right" vertical="center"/>
    </xf>
  </cellXfs>
  <cellStyles count="2">
    <cellStyle name="Hipervínculo" xfId="1" builtinId="8"/>
    <cellStyle name="Normal" xfId="0" builtinId="0"/>
  </cellStyles>
  <dxfs count="0"/>
  <tableStyles count="0" defaultTableStyle="TableStyleMedium2" defaultPivotStyle="PivotStyleLight16"/>
  <colors>
    <mruColors>
      <color rgb="FF4794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maps.app.goo.gl/jrVqQwzBCkUmp9Jm6" TargetMode="External"/><Relationship Id="rId7" Type="http://schemas.openxmlformats.org/officeDocument/2006/relationships/hyperlink" Target="https://loc.wiki/t/64821227?wa=sc" TargetMode="External"/><Relationship Id="rId2" Type="http://schemas.openxmlformats.org/officeDocument/2006/relationships/hyperlink" Target="https://maps.app.goo.gl/J9iWp56fHccSSALc6" TargetMode="External"/><Relationship Id="rId1" Type="http://schemas.openxmlformats.org/officeDocument/2006/relationships/hyperlink" Target="https://maps.app.goo.gl/ZQ5DMdtYdHGN13Zj7" TargetMode="External"/><Relationship Id="rId6" Type="http://schemas.openxmlformats.org/officeDocument/2006/relationships/hyperlink" Target="https://share.google/LkUEBLj9Jk3VaKROm" TargetMode="External"/><Relationship Id="rId5" Type="http://schemas.openxmlformats.org/officeDocument/2006/relationships/hyperlink" Target="https://maps.app.goo.gl/HrHrJh1G5sVWFpcQ6" TargetMode="External"/><Relationship Id="rId4" Type="http://schemas.openxmlformats.org/officeDocument/2006/relationships/hyperlink" Target="https://share.google/uRAO2jY2Bl7l5Snw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1"/>
  <sheetViews>
    <sheetView topLeftCell="A12" workbookViewId="0">
      <selection activeCell="J29" sqref="J29"/>
    </sheetView>
  </sheetViews>
  <sheetFormatPr baseColWidth="10" defaultRowHeight="15" x14ac:dyDescent="0.25"/>
  <cols>
    <col min="1" max="1" width="6.28515625" customWidth="1"/>
    <col min="2" max="2" width="4.28515625" customWidth="1"/>
    <col min="3" max="3" width="57" customWidth="1"/>
    <col min="4" max="4" width="7.85546875" customWidth="1"/>
    <col min="5" max="5" width="12.7109375" customWidth="1"/>
    <col min="6" max="6" width="9.5703125" customWidth="1"/>
  </cols>
  <sheetData>
    <row r="1" spans="1:6" ht="21" customHeight="1" x14ac:dyDescent="0.25">
      <c r="A1" s="5" t="s">
        <v>0</v>
      </c>
      <c r="B1" s="5" t="s">
        <v>1</v>
      </c>
      <c r="C1" s="5" t="s">
        <v>2</v>
      </c>
      <c r="D1" s="5" t="s">
        <v>3</v>
      </c>
      <c r="E1" s="5" t="s">
        <v>4</v>
      </c>
      <c r="F1" s="5" t="s">
        <v>5</v>
      </c>
    </row>
    <row r="2" spans="1:6" ht="48" x14ac:dyDescent="0.25">
      <c r="A2" s="4">
        <v>1</v>
      </c>
      <c r="B2" s="4" t="s">
        <v>6</v>
      </c>
      <c r="C2" s="7" t="s">
        <v>49</v>
      </c>
      <c r="D2" s="3">
        <v>5</v>
      </c>
      <c r="E2" s="3"/>
      <c r="F2" s="3">
        <f>D2*E2</f>
        <v>0</v>
      </c>
    </row>
    <row r="3" spans="1:6" ht="81" customHeight="1" x14ac:dyDescent="0.25">
      <c r="A3" s="4">
        <v>2</v>
      </c>
      <c r="B3" s="4" t="s">
        <v>6</v>
      </c>
      <c r="C3" s="7" t="s">
        <v>46</v>
      </c>
      <c r="D3" s="3">
        <v>8</v>
      </c>
      <c r="E3" s="3"/>
      <c r="F3" s="3">
        <f>D3*E3</f>
        <v>0</v>
      </c>
    </row>
    <row r="4" spans="1:6" ht="57" customHeight="1" x14ac:dyDescent="0.25">
      <c r="A4" s="4">
        <v>3</v>
      </c>
      <c r="B4" s="4" t="s">
        <v>6</v>
      </c>
      <c r="C4" s="8" t="s">
        <v>45</v>
      </c>
      <c r="D4" s="3">
        <v>3</v>
      </c>
      <c r="E4" s="3"/>
      <c r="F4" s="3">
        <f t="shared" ref="F4:F23" si="0">D4*E4</f>
        <v>0</v>
      </c>
    </row>
    <row r="5" spans="1:6" ht="107.25" customHeight="1" x14ac:dyDescent="0.25">
      <c r="A5" s="4">
        <v>4</v>
      </c>
      <c r="B5" s="4" t="s">
        <v>6</v>
      </c>
      <c r="C5" s="8" t="s">
        <v>44</v>
      </c>
      <c r="D5" s="3">
        <v>4</v>
      </c>
      <c r="E5" s="3"/>
      <c r="F5" s="3">
        <f t="shared" si="0"/>
        <v>0</v>
      </c>
    </row>
    <row r="6" spans="1:6" ht="72" x14ac:dyDescent="0.25">
      <c r="A6" s="4">
        <v>5</v>
      </c>
      <c r="B6" s="4" t="s">
        <v>6</v>
      </c>
      <c r="C6" s="8" t="s">
        <v>43</v>
      </c>
      <c r="D6" s="3">
        <v>2</v>
      </c>
      <c r="E6" s="3"/>
      <c r="F6" s="3">
        <f t="shared" si="0"/>
        <v>0</v>
      </c>
    </row>
    <row r="7" spans="1:6" x14ac:dyDescent="0.25">
      <c r="A7" s="4">
        <v>6</v>
      </c>
      <c r="B7" s="4" t="s">
        <v>6</v>
      </c>
      <c r="C7" s="87" t="s">
        <v>88</v>
      </c>
      <c r="D7" s="3">
        <v>6</v>
      </c>
      <c r="E7" s="3"/>
      <c r="F7" s="3">
        <f t="shared" si="0"/>
        <v>0</v>
      </c>
    </row>
    <row r="8" spans="1:6" ht="39.75" customHeight="1" x14ac:dyDescent="0.25">
      <c r="A8" s="4">
        <v>7</v>
      </c>
      <c r="B8" s="4" t="s">
        <v>6</v>
      </c>
      <c r="C8" s="35" t="s">
        <v>66</v>
      </c>
      <c r="D8" s="3">
        <v>5</v>
      </c>
      <c r="E8" s="3"/>
      <c r="F8" s="3">
        <f t="shared" si="0"/>
        <v>0</v>
      </c>
    </row>
    <row r="9" spans="1:6" ht="84" x14ac:dyDescent="0.25">
      <c r="A9" s="4">
        <v>8</v>
      </c>
      <c r="B9" s="4" t="s">
        <v>48</v>
      </c>
      <c r="C9" s="8" t="s">
        <v>42</v>
      </c>
      <c r="D9" s="3">
        <v>60</v>
      </c>
      <c r="E9" s="3"/>
      <c r="F9" s="3">
        <f t="shared" si="0"/>
        <v>0</v>
      </c>
    </row>
    <row r="10" spans="1:6" ht="114" customHeight="1" x14ac:dyDescent="0.25">
      <c r="A10" s="4">
        <v>9</v>
      </c>
      <c r="B10" s="4" t="s">
        <v>6</v>
      </c>
      <c r="C10" s="8" t="s">
        <v>41</v>
      </c>
      <c r="D10" s="3">
        <v>2</v>
      </c>
      <c r="E10" s="3"/>
      <c r="F10" s="3">
        <f t="shared" si="0"/>
        <v>0</v>
      </c>
    </row>
    <row r="11" spans="1:6" ht="115.5" customHeight="1" x14ac:dyDescent="0.25">
      <c r="A11" s="4">
        <v>10</v>
      </c>
      <c r="B11" s="4" t="s">
        <v>6</v>
      </c>
      <c r="C11" s="8" t="s">
        <v>47</v>
      </c>
      <c r="D11" s="3">
        <v>1</v>
      </c>
      <c r="E11" s="3"/>
      <c r="F11" s="3">
        <f t="shared" si="0"/>
        <v>0</v>
      </c>
    </row>
    <row r="12" spans="1:6" ht="22.5" customHeight="1" x14ac:dyDescent="0.25">
      <c r="A12" s="4">
        <v>11</v>
      </c>
      <c r="B12" s="4" t="s">
        <v>6</v>
      </c>
      <c r="C12" s="7" t="s">
        <v>89</v>
      </c>
      <c r="D12" s="3">
        <v>24</v>
      </c>
      <c r="E12" s="3"/>
      <c r="F12" s="3">
        <f t="shared" si="0"/>
        <v>0</v>
      </c>
    </row>
    <row r="13" spans="1:6" ht="22.5" customHeight="1" x14ac:dyDescent="0.25">
      <c r="A13" s="4">
        <v>12</v>
      </c>
      <c r="B13" s="4" t="s">
        <v>6</v>
      </c>
      <c r="C13" s="87" t="s">
        <v>90</v>
      </c>
      <c r="D13" s="3">
        <v>2</v>
      </c>
      <c r="E13" s="3"/>
      <c r="F13" s="3">
        <f t="shared" si="0"/>
        <v>0</v>
      </c>
    </row>
    <row r="14" spans="1:6" ht="22.5" customHeight="1" x14ac:dyDescent="0.25">
      <c r="A14" s="4"/>
      <c r="B14" s="4" t="s">
        <v>6</v>
      </c>
      <c r="C14" s="87" t="s">
        <v>91</v>
      </c>
      <c r="D14" s="3">
        <v>5</v>
      </c>
      <c r="E14" s="3"/>
      <c r="F14" s="3">
        <f t="shared" si="0"/>
        <v>0</v>
      </c>
    </row>
    <row r="15" spans="1:6" ht="22.5" customHeight="1" x14ac:dyDescent="0.25">
      <c r="A15" s="4"/>
      <c r="B15" s="4" t="s">
        <v>6</v>
      </c>
      <c r="C15" s="7" t="s">
        <v>92</v>
      </c>
      <c r="D15" s="3">
        <v>1</v>
      </c>
      <c r="E15" s="3"/>
      <c r="F15" s="3">
        <f t="shared" si="0"/>
        <v>0</v>
      </c>
    </row>
    <row r="16" spans="1:6" ht="27.75" customHeight="1" x14ac:dyDescent="0.25">
      <c r="A16" s="4"/>
      <c r="B16" s="95"/>
      <c r="C16" s="87" t="s">
        <v>97</v>
      </c>
      <c r="D16" s="3"/>
      <c r="E16" s="3"/>
      <c r="F16" s="3"/>
    </row>
    <row r="17" spans="1:6" ht="33" customHeight="1" x14ac:dyDescent="0.25">
      <c r="A17" s="4"/>
      <c r="B17" s="4" t="s">
        <v>50</v>
      </c>
      <c r="C17" s="8" t="s">
        <v>54</v>
      </c>
      <c r="D17" s="3">
        <v>25</v>
      </c>
      <c r="E17" s="3"/>
      <c r="F17" s="3">
        <f t="shared" si="0"/>
        <v>0</v>
      </c>
    </row>
    <row r="18" spans="1:6" ht="41.25" customHeight="1" x14ac:dyDescent="0.25">
      <c r="A18" s="4"/>
      <c r="B18" s="4" t="s">
        <v>50</v>
      </c>
      <c r="C18" s="8" t="s">
        <v>53</v>
      </c>
      <c r="D18" s="3">
        <v>12</v>
      </c>
      <c r="E18" s="3"/>
      <c r="F18" s="3">
        <f t="shared" si="0"/>
        <v>0</v>
      </c>
    </row>
    <row r="19" spans="1:6" ht="41.25" customHeight="1" x14ac:dyDescent="0.25">
      <c r="A19" s="4"/>
      <c r="B19" s="4" t="s">
        <v>50</v>
      </c>
      <c r="C19" s="8" t="s">
        <v>52</v>
      </c>
      <c r="D19" s="3">
        <v>30</v>
      </c>
      <c r="E19" s="3"/>
      <c r="F19" s="3">
        <f t="shared" si="0"/>
        <v>0</v>
      </c>
    </row>
    <row r="20" spans="1:6" ht="27.75" customHeight="1" x14ac:dyDescent="0.25">
      <c r="A20" s="4"/>
      <c r="B20" s="4" t="s">
        <v>50</v>
      </c>
      <c r="C20" s="8" t="s">
        <v>51</v>
      </c>
      <c r="D20" s="3">
        <v>50</v>
      </c>
      <c r="E20" s="3"/>
      <c r="F20" s="3">
        <f t="shared" si="0"/>
        <v>0</v>
      </c>
    </row>
    <row r="21" spans="1:6" ht="27.75" customHeight="1" x14ac:dyDescent="0.25">
      <c r="A21" s="4"/>
      <c r="B21" s="95" t="s">
        <v>94</v>
      </c>
      <c r="C21" s="87" t="s">
        <v>96</v>
      </c>
      <c r="D21" s="3"/>
      <c r="E21" s="3"/>
      <c r="F21" s="97" t="s">
        <v>95</v>
      </c>
    </row>
    <row r="22" spans="1:6" ht="42.75" customHeight="1" x14ac:dyDescent="0.25">
      <c r="A22" s="4"/>
      <c r="B22" s="4"/>
      <c r="C22" s="8" t="s">
        <v>55</v>
      </c>
      <c r="D22" s="3">
        <v>1</v>
      </c>
      <c r="E22" s="3"/>
      <c r="F22" s="3">
        <f t="shared" si="0"/>
        <v>0</v>
      </c>
    </row>
    <row r="23" spans="1:6" ht="29.25" customHeight="1" x14ac:dyDescent="0.25">
      <c r="A23" s="4"/>
      <c r="B23" s="4"/>
      <c r="C23" s="8" t="s">
        <v>56</v>
      </c>
      <c r="D23" s="3">
        <v>1</v>
      </c>
      <c r="E23" s="3"/>
      <c r="F23" s="3">
        <f t="shared" si="0"/>
        <v>0</v>
      </c>
    </row>
    <row r="24" spans="1:6" ht="21" customHeight="1" x14ac:dyDescent="0.25">
      <c r="A24" s="9"/>
      <c r="B24" s="9"/>
      <c r="C24" s="10" t="s">
        <v>57</v>
      </c>
      <c r="D24" s="11"/>
      <c r="E24" s="11"/>
      <c r="F24" s="11">
        <f>SUM(F2:F23)</f>
        <v>0</v>
      </c>
    </row>
    <row r="25" spans="1:6" x14ac:dyDescent="0.25">
      <c r="D25" s="1"/>
      <c r="E25" s="1"/>
      <c r="F25" s="1"/>
    </row>
    <row r="28" spans="1:6" x14ac:dyDescent="0.25">
      <c r="C28" s="96"/>
    </row>
    <row r="29" spans="1:6" x14ac:dyDescent="0.25">
      <c r="C29" s="96"/>
    </row>
    <row r="30" spans="1:6" x14ac:dyDescent="0.25">
      <c r="C30" s="96"/>
    </row>
    <row r="31" spans="1:6" x14ac:dyDescent="0.25">
      <c r="C31" s="96"/>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9"/>
  <sheetViews>
    <sheetView workbookViewId="0">
      <selection activeCell="B12" sqref="B12"/>
    </sheetView>
  </sheetViews>
  <sheetFormatPr baseColWidth="10" defaultRowHeight="15" x14ac:dyDescent="0.25"/>
  <cols>
    <col min="1" max="1" width="36.5703125" customWidth="1"/>
    <col min="2" max="2" width="12.85546875" customWidth="1"/>
    <col min="3" max="3" width="13.28515625" customWidth="1"/>
  </cols>
  <sheetData>
    <row r="1" spans="1:3" ht="20.25" customHeight="1" x14ac:dyDescent="0.25">
      <c r="A1" s="12" t="s">
        <v>60</v>
      </c>
      <c r="B1" s="12" t="s">
        <v>59</v>
      </c>
      <c r="C1" s="12" t="s">
        <v>5</v>
      </c>
    </row>
    <row r="2" spans="1:3" x14ac:dyDescent="0.25">
      <c r="A2" s="13" t="s">
        <v>58</v>
      </c>
      <c r="B2" s="22"/>
      <c r="C2" s="15"/>
    </row>
    <row r="3" spans="1:3" x14ac:dyDescent="0.25">
      <c r="A3" s="14" t="s">
        <v>62</v>
      </c>
      <c r="B3" s="23">
        <v>0.15</v>
      </c>
      <c r="C3" s="19"/>
    </row>
    <row r="4" spans="1:3" x14ac:dyDescent="0.25">
      <c r="A4" s="16" t="s">
        <v>61</v>
      </c>
      <c r="B4" s="24"/>
      <c r="C4" s="18"/>
    </row>
    <row r="5" spans="1:3" x14ac:dyDescent="0.25">
      <c r="A5" s="14" t="s">
        <v>63</v>
      </c>
      <c r="B5" s="23">
        <v>0.21</v>
      </c>
      <c r="C5" s="19"/>
    </row>
    <row r="6" spans="1:3" x14ac:dyDescent="0.25">
      <c r="A6" s="20" t="s">
        <v>64</v>
      </c>
      <c r="B6" s="25"/>
      <c r="C6" s="21">
        <f>SUM(C4:C5)</f>
        <v>0</v>
      </c>
    </row>
    <row r="7" spans="1:3" x14ac:dyDescent="0.25">
      <c r="A7" s="14"/>
      <c r="B7" s="14"/>
      <c r="C7" s="14"/>
    </row>
    <row r="8" spans="1:3" x14ac:dyDescent="0.25">
      <c r="A8" s="17"/>
      <c r="B8" s="17"/>
      <c r="C8" s="17"/>
    </row>
    <row r="9" spans="1:3" x14ac:dyDescent="0.25">
      <c r="A9" s="17"/>
      <c r="B9" s="17"/>
      <c r="C9" s="17"/>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16"/>
  <sheetViews>
    <sheetView tabSelected="1" workbookViewId="0">
      <selection activeCell="P19" sqref="P19"/>
    </sheetView>
  </sheetViews>
  <sheetFormatPr baseColWidth="10" defaultRowHeight="15" x14ac:dyDescent="0.25"/>
  <cols>
    <col min="1" max="1" width="13" customWidth="1"/>
    <col min="2" max="2" width="20.85546875" customWidth="1"/>
    <col min="3" max="3" width="16.85546875" customWidth="1"/>
    <col min="4" max="4" width="36.42578125" customWidth="1"/>
    <col min="5" max="5" width="9" customWidth="1"/>
    <col min="6" max="6" width="7" customWidth="1"/>
    <col min="7" max="7" width="8.28515625" customWidth="1"/>
    <col min="8" max="8" width="8" customWidth="1"/>
    <col min="9" max="9" width="11.28515625" customWidth="1"/>
    <col min="10" max="10" width="6" customWidth="1"/>
    <col min="11" max="12" width="14" customWidth="1"/>
    <col min="13" max="15" width="8.42578125" customWidth="1"/>
  </cols>
  <sheetData>
    <row r="1" spans="1:17" x14ac:dyDescent="0.25">
      <c r="A1" s="2" t="s">
        <v>17</v>
      </c>
      <c r="B1" s="2" t="s">
        <v>18</v>
      </c>
      <c r="C1" s="2" t="s">
        <v>19</v>
      </c>
      <c r="D1" s="2" t="s">
        <v>65</v>
      </c>
      <c r="E1" s="59" t="s">
        <v>25</v>
      </c>
      <c r="F1" s="63" t="s">
        <v>20</v>
      </c>
      <c r="G1" s="61" t="s">
        <v>21</v>
      </c>
      <c r="H1" s="55" t="s">
        <v>22</v>
      </c>
      <c r="I1" s="55" t="s">
        <v>24</v>
      </c>
      <c r="J1" s="55" t="s">
        <v>23</v>
      </c>
      <c r="K1" s="55" t="s">
        <v>26</v>
      </c>
      <c r="L1" s="55" t="s">
        <v>67</v>
      </c>
      <c r="M1" s="59" t="s">
        <v>27</v>
      </c>
      <c r="N1" s="63" t="s">
        <v>86</v>
      </c>
      <c r="O1" s="61" t="s">
        <v>28</v>
      </c>
      <c r="P1" s="56" t="s">
        <v>93</v>
      </c>
      <c r="Q1" s="94"/>
    </row>
    <row r="2" spans="1:17" ht="27" x14ac:dyDescent="0.25">
      <c r="A2" s="38" t="s">
        <v>7</v>
      </c>
      <c r="B2" s="32" t="s">
        <v>8</v>
      </c>
      <c r="C2" s="29" t="s">
        <v>29</v>
      </c>
      <c r="D2" s="31" t="s">
        <v>40</v>
      </c>
      <c r="E2" s="26">
        <v>1</v>
      </c>
      <c r="F2" s="64">
        <v>1</v>
      </c>
      <c r="G2" s="26">
        <v>1</v>
      </c>
      <c r="H2" s="26">
        <v>1</v>
      </c>
      <c r="I2" s="26"/>
      <c r="J2" s="26">
        <v>10</v>
      </c>
      <c r="K2" s="26">
        <v>1</v>
      </c>
      <c r="L2" s="26">
        <v>1</v>
      </c>
      <c r="M2" s="26"/>
      <c r="N2" s="64">
        <v>3</v>
      </c>
      <c r="O2" s="26"/>
      <c r="P2" s="51" t="s">
        <v>85</v>
      </c>
    </row>
    <row r="3" spans="1:17" ht="25.5" x14ac:dyDescent="0.25">
      <c r="A3" s="88" t="s">
        <v>9</v>
      </c>
      <c r="B3" s="33" t="s">
        <v>10</v>
      </c>
      <c r="C3" s="36" t="s">
        <v>30</v>
      </c>
      <c r="D3" s="39" t="s">
        <v>31</v>
      </c>
      <c r="E3" s="90">
        <v>1</v>
      </c>
      <c r="F3" s="67"/>
      <c r="G3" s="92">
        <v>1</v>
      </c>
      <c r="H3" s="27"/>
      <c r="I3" s="27">
        <v>1</v>
      </c>
      <c r="J3" s="27"/>
      <c r="K3" s="90">
        <v>1</v>
      </c>
      <c r="L3" s="90">
        <v>2</v>
      </c>
      <c r="M3" s="90">
        <v>2</v>
      </c>
      <c r="N3" s="65">
        <v>3</v>
      </c>
      <c r="O3" s="27"/>
      <c r="P3" s="52"/>
    </row>
    <row r="4" spans="1:17" ht="25.5" x14ac:dyDescent="0.25">
      <c r="A4" s="89"/>
      <c r="B4" s="34" t="s">
        <v>11</v>
      </c>
      <c r="C4" s="30" t="s">
        <v>33</v>
      </c>
      <c r="D4" s="39" t="s">
        <v>32</v>
      </c>
      <c r="E4" s="91"/>
      <c r="F4" s="68"/>
      <c r="G4" s="93"/>
      <c r="H4" s="28"/>
      <c r="I4" s="28"/>
      <c r="J4" s="28"/>
      <c r="K4" s="91"/>
      <c r="L4" s="91"/>
      <c r="M4" s="91"/>
      <c r="N4" s="66">
        <v>3</v>
      </c>
      <c r="O4" s="28"/>
      <c r="P4" s="52"/>
    </row>
    <row r="5" spans="1:17" ht="25.5" x14ac:dyDescent="0.25">
      <c r="A5" s="88" t="s">
        <v>12</v>
      </c>
      <c r="B5" s="33" t="s">
        <v>13</v>
      </c>
      <c r="C5" s="36" t="s">
        <v>34</v>
      </c>
      <c r="D5" s="6" t="s">
        <v>35</v>
      </c>
      <c r="E5" s="27">
        <v>1</v>
      </c>
      <c r="F5" s="67">
        <v>2</v>
      </c>
      <c r="G5" s="27">
        <v>1</v>
      </c>
      <c r="H5" s="27"/>
      <c r="I5" s="27"/>
      <c r="J5" s="27">
        <v>10</v>
      </c>
      <c r="K5" s="27">
        <v>1</v>
      </c>
      <c r="L5" s="27">
        <v>1</v>
      </c>
      <c r="M5" s="27"/>
      <c r="N5" s="67">
        <v>3</v>
      </c>
      <c r="O5" s="27"/>
      <c r="P5" s="52" t="s">
        <v>85</v>
      </c>
    </row>
    <row r="6" spans="1:17" ht="25.5" x14ac:dyDescent="0.25">
      <c r="A6" s="89"/>
      <c r="B6" s="34" t="s">
        <v>14</v>
      </c>
      <c r="C6" s="30" t="s">
        <v>36</v>
      </c>
      <c r="D6" s="37" t="s">
        <v>37</v>
      </c>
      <c r="E6" s="28">
        <v>1</v>
      </c>
      <c r="F6" s="68"/>
      <c r="G6" s="28"/>
      <c r="H6" s="28"/>
      <c r="I6" s="28"/>
      <c r="J6" s="28"/>
      <c r="K6" s="28">
        <v>1</v>
      </c>
      <c r="L6" s="28">
        <v>1</v>
      </c>
      <c r="M6" s="28"/>
      <c r="N6" s="68">
        <v>3</v>
      </c>
      <c r="O6" s="28">
        <v>1</v>
      </c>
      <c r="P6" s="52" t="s">
        <v>85</v>
      </c>
    </row>
    <row r="7" spans="1:17" ht="25.5" x14ac:dyDescent="0.25">
      <c r="A7" s="38" t="s">
        <v>15</v>
      </c>
      <c r="B7" s="32" t="s">
        <v>16</v>
      </c>
      <c r="C7" s="29" t="s">
        <v>38</v>
      </c>
      <c r="D7" s="6" t="s">
        <v>39</v>
      </c>
      <c r="E7" s="26">
        <v>1</v>
      </c>
      <c r="F7" s="64">
        <v>4</v>
      </c>
      <c r="G7" s="26">
        <v>1</v>
      </c>
      <c r="H7" s="26">
        <v>2</v>
      </c>
      <c r="I7" s="26">
        <v>1</v>
      </c>
      <c r="J7" s="26">
        <v>40</v>
      </c>
      <c r="K7" s="26">
        <v>1</v>
      </c>
      <c r="L7" s="26">
        <v>1</v>
      </c>
      <c r="M7" s="26"/>
      <c r="N7" s="64">
        <v>3</v>
      </c>
      <c r="O7" s="26"/>
      <c r="P7" s="53" t="s">
        <v>85</v>
      </c>
    </row>
    <row r="8" spans="1:17" x14ac:dyDescent="0.25">
      <c r="A8" s="73" t="s">
        <v>68</v>
      </c>
      <c r="B8" s="74"/>
      <c r="C8" s="75"/>
      <c r="D8" s="75"/>
      <c r="E8" s="76">
        <f t="shared" ref="E8:K8" si="0">SUM(E2:E7)</f>
        <v>5</v>
      </c>
      <c r="F8" s="77">
        <f t="shared" si="0"/>
        <v>7</v>
      </c>
      <c r="G8" s="78">
        <f t="shared" si="0"/>
        <v>4</v>
      </c>
      <c r="H8" s="78">
        <f t="shared" si="0"/>
        <v>3</v>
      </c>
      <c r="I8" s="78">
        <f t="shared" si="0"/>
        <v>2</v>
      </c>
      <c r="J8" s="78">
        <f t="shared" si="0"/>
        <v>60</v>
      </c>
      <c r="K8" s="78">
        <f t="shared" si="0"/>
        <v>5</v>
      </c>
      <c r="L8" s="78">
        <f>+L2+L3+L4+L5+L6+L7</f>
        <v>6</v>
      </c>
      <c r="M8" s="78">
        <v>2</v>
      </c>
      <c r="N8" s="77">
        <f>+N2+N3+N4+N5+N6+N7</f>
        <v>18</v>
      </c>
      <c r="O8" s="79">
        <v>1</v>
      </c>
      <c r="P8" s="80"/>
    </row>
    <row r="9" spans="1:17" x14ac:dyDescent="0.25">
      <c r="A9" s="47" t="s">
        <v>74</v>
      </c>
      <c r="B9" s="48"/>
      <c r="C9" s="49" t="s">
        <v>19</v>
      </c>
      <c r="D9" s="49" t="s">
        <v>75</v>
      </c>
      <c r="E9" s="60"/>
      <c r="F9" s="69" t="s">
        <v>20</v>
      </c>
      <c r="G9" s="62"/>
      <c r="H9" s="54"/>
      <c r="I9" s="54"/>
      <c r="J9" s="54" t="s">
        <v>87</v>
      </c>
      <c r="K9" s="54" t="s">
        <v>76</v>
      </c>
      <c r="L9" s="54" t="s">
        <v>77</v>
      </c>
      <c r="M9" s="60"/>
      <c r="N9" s="69" t="s">
        <v>86</v>
      </c>
      <c r="O9" s="62"/>
      <c r="P9" s="58"/>
    </row>
    <row r="10" spans="1:17" ht="21" customHeight="1" x14ac:dyDescent="0.25">
      <c r="A10" s="43" t="s">
        <v>69</v>
      </c>
      <c r="B10" s="41"/>
      <c r="C10" s="30" t="s">
        <v>79</v>
      </c>
      <c r="D10" s="50" t="s">
        <v>78</v>
      </c>
      <c r="E10" s="28"/>
      <c r="F10" s="68"/>
      <c r="G10" s="28"/>
      <c r="H10" s="28"/>
      <c r="I10" s="28"/>
      <c r="J10" s="28"/>
      <c r="K10" s="28">
        <v>1</v>
      </c>
      <c r="L10" s="28">
        <v>1</v>
      </c>
      <c r="M10" s="28"/>
      <c r="N10" s="68"/>
      <c r="O10" s="40"/>
      <c r="P10" s="52"/>
    </row>
    <row r="11" spans="1:17" ht="15.75" customHeight="1" x14ac:dyDescent="0.25">
      <c r="A11" s="42" t="s">
        <v>70</v>
      </c>
      <c r="B11" s="41"/>
      <c r="C11" s="30" t="s">
        <v>80</v>
      </c>
      <c r="D11" s="50" t="s">
        <v>81</v>
      </c>
      <c r="E11" s="28"/>
      <c r="F11" s="68"/>
      <c r="G11" s="28"/>
      <c r="H11" s="28"/>
      <c r="I11" s="28"/>
      <c r="J11" s="28"/>
      <c r="K11" s="28">
        <v>1</v>
      </c>
      <c r="L11" s="28">
        <v>1</v>
      </c>
      <c r="M11" s="28"/>
      <c r="N11" s="68">
        <v>3</v>
      </c>
      <c r="O11" s="40"/>
      <c r="P11" s="52"/>
    </row>
    <row r="12" spans="1:17" ht="15.75" customHeight="1" x14ac:dyDescent="0.25">
      <c r="A12" s="43" t="s">
        <v>71</v>
      </c>
      <c r="B12" s="41"/>
      <c r="C12" s="30" t="s">
        <v>83</v>
      </c>
      <c r="D12" s="50" t="s">
        <v>82</v>
      </c>
      <c r="E12" s="28"/>
      <c r="F12" s="68">
        <v>1</v>
      </c>
      <c r="G12" s="28"/>
      <c r="H12" s="28"/>
      <c r="I12" s="28"/>
      <c r="J12" s="28">
        <v>1</v>
      </c>
      <c r="K12" s="28"/>
      <c r="L12" s="28">
        <v>2</v>
      </c>
      <c r="M12" s="28"/>
      <c r="N12" s="68">
        <v>3</v>
      </c>
      <c r="O12" s="40"/>
      <c r="P12" s="52"/>
    </row>
    <row r="13" spans="1:17" x14ac:dyDescent="0.25">
      <c r="A13" s="46" t="s">
        <v>72</v>
      </c>
      <c r="B13" s="46"/>
      <c r="C13" s="6"/>
      <c r="D13" s="50" t="s">
        <v>84</v>
      </c>
      <c r="E13" s="44"/>
      <c r="F13" s="70"/>
      <c r="G13" s="44"/>
      <c r="H13" s="44"/>
      <c r="I13" s="44"/>
      <c r="J13" s="44"/>
      <c r="K13" s="44"/>
      <c r="L13" s="57">
        <v>1</v>
      </c>
      <c r="M13" s="44"/>
      <c r="N13" s="70"/>
      <c r="O13" s="45"/>
      <c r="P13" s="52"/>
    </row>
    <row r="14" spans="1:17" x14ac:dyDescent="0.25">
      <c r="A14" s="81" t="s">
        <v>73</v>
      </c>
      <c r="B14" s="82"/>
      <c r="C14" s="82"/>
      <c r="D14" s="82"/>
      <c r="E14" s="82"/>
      <c r="F14" s="83">
        <v>1</v>
      </c>
      <c r="G14" s="82"/>
      <c r="H14" s="82"/>
      <c r="I14" s="82"/>
      <c r="J14" s="84">
        <v>1</v>
      </c>
      <c r="K14" s="84">
        <v>2</v>
      </c>
      <c r="L14" s="84">
        <v>5</v>
      </c>
      <c r="M14" s="84"/>
      <c r="N14" s="83">
        <v>6</v>
      </c>
      <c r="O14" s="85"/>
      <c r="P14" s="86"/>
    </row>
    <row r="15" spans="1:17" x14ac:dyDescent="0.25">
      <c r="F15" s="71"/>
      <c r="N15" s="71"/>
    </row>
    <row r="16" spans="1:17" ht="15.75" thickBot="1" x14ac:dyDescent="0.3">
      <c r="F16" s="72">
        <f>+F2+F5+F6+F4+F3+F7+F10+F11+F12+F13</f>
        <v>8</v>
      </c>
      <c r="N16" s="72">
        <f>+N2+N3+N4+N5+N6+N7+N11+N12+N13+N10</f>
        <v>24</v>
      </c>
    </row>
  </sheetData>
  <mergeCells count="7">
    <mergeCell ref="A3:A4"/>
    <mergeCell ref="A5:A6"/>
    <mergeCell ref="E3:E4"/>
    <mergeCell ref="K3:K4"/>
    <mergeCell ref="M3:M4"/>
    <mergeCell ref="L3:L4"/>
    <mergeCell ref="G3:G4"/>
  </mergeCells>
  <hyperlinks>
    <hyperlink ref="D3" r:id="rId1" xr:uid="{00000000-0004-0000-0200-000000000000}"/>
    <hyperlink ref="D4" r:id="rId2" xr:uid="{00000000-0004-0000-0200-000001000000}"/>
    <hyperlink ref="D2" r:id="rId3" xr:uid="{00000000-0004-0000-0200-000002000000}"/>
    <hyperlink ref="D10" r:id="rId4" display="https://share.google/uRAO2jY2Bl7l5Snw5" xr:uid="{8EB839FD-CE24-4FF3-A4EE-C6F64F014876}"/>
    <hyperlink ref="D11" r:id="rId5" display="https://maps.app.goo.gl/HrHrJh1G5sVWFpcQ6" xr:uid="{E7CDB081-6935-40A7-A7EF-68EFAE2D84BB}"/>
    <hyperlink ref="D12" r:id="rId6" xr:uid="{6E3EADE4-A3DA-4CDA-B825-23BB703D5B3E}"/>
    <hyperlink ref="D13" r:id="rId7" display="https://loc.wiki/t/64821227?wa=sc" xr:uid="{90605F97-CEEF-4943-8B18-B22363AA10D9}"/>
  </hyperlinks>
  <pageMargins left="0.7" right="0.7" top="0.75" bottom="0.75" header="0.3" footer="0.3"/>
  <pageSetup paperSize="9" scale="6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vt:lpstr>
      <vt:lpstr>Resumen presupuesto</vt:lpstr>
      <vt:lpstr>RESUMEN SUMINISTRO POR OBSERVT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Teresa Arriazu</dc:creator>
  <cp:lastModifiedBy>Inma de la Torre</cp:lastModifiedBy>
  <cp:lastPrinted>2025-11-21T10:05:03Z</cp:lastPrinted>
  <dcterms:created xsi:type="dcterms:W3CDTF">2025-11-18T10:19:26Z</dcterms:created>
  <dcterms:modified xsi:type="dcterms:W3CDTF">2025-11-24T13:39:14Z</dcterms:modified>
</cp:coreProperties>
</file>