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L:\02. EN LICITACIÓN\01. LICITACIONES\CONCURSOS\PROTECCION DATOS Y COMPLIANCE\2025\02. Condiciones Reguladoras\"/>
    </mc:Choice>
  </mc:AlternateContent>
  <xr:revisionPtr revIDLastSave="0" documentId="13_ncr:1_{45D37EAA-C1C8-4FFE-BAA4-3F3188149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E" sheetId="5" r:id="rId1"/>
  </sheets>
  <definedNames>
    <definedName name="_Toc31749486" localSheetId="0">VE!#REF!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5" l="1"/>
  <c r="M31" i="5"/>
  <c r="M32" i="5" s="1"/>
  <c r="M33" i="5" s="1"/>
  <c r="K13" i="5"/>
  <c r="M34" i="5" l="1"/>
  <c r="K15" i="5"/>
  <c r="K17" i="5" s="1"/>
  <c r="M38" i="5" l="1"/>
</calcChain>
</file>

<file path=xl/sharedStrings.xml><?xml version="1.0" encoding="utf-8"?>
<sst xmlns="http://schemas.openxmlformats.org/spreadsheetml/2006/main" count="61" uniqueCount="36">
  <si>
    <t>€/ud</t>
  </si>
  <si>
    <t>€/año</t>
  </si>
  <si>
    <t xml:space="preserve">a)     Reducida. </t>
  </si>
  <si>
    <t xml:space="preserve">a)     Ampliada. </t>
  </si>
  <si>
    <t>€/hora</t>
  </si>
  <si>
    <t>A</t>
  </si>
  <si>
    <t>B</t>
  </si>
  <si>
    <t>Unidades / año</t>
  </si>
  <si>
    <t>Precio unitario</t>
  </si>
  <si>
    <t>Tipo empresa</t>
  </si>
  <si>
    <t xml:space="preserve">Precio </t>
  </si>
  <si>
    <t>Uds / año</t>
  </si>
  <si>
    <t>VALOR TOTAL ESTIMADO</t>
  </si>
  <si>
    <t>a)     Ampliada</t>
  </si>
  <si>
    <t>a)     Reducida</t>
  </si>
  <si>
    <t>% MODIFICACIÓN</t>
  </si>
  <si>
    <t>SUBTOTAL 5 AÑOS</t>
  </si>
  <si>
    <t>Tipo de empresa</t>
  </si>
  <si>
    <t>C</t>
  </si>
  <si>
    <t>SUBTOTAL ANUAL</t>
  </si>
  <si>
    <t>D</t>
  </si>
  <si>
    <t>D (**)</t>
  </si>
  <si>
    <t>C (**)</t>
  </si>
  <si>
    <t>(*)Incluye los trabajos preliminares, servicio de consultas continuado e informe anual</t>
  </si>
  <si>
    <t>(**) Precio correspondiente a CPEN que incluye la asistencia técnica corporativa</t>
  </si>
  <si>
    <t>  SERVICIO EXTERNALIZADO DE DPD (*)</t>
  </si>
  <si>
    <t xml:space="preserve">  OTROS TRABAJOS </t>
  </si>
  <si>
    <t xml:space="preserve">  FORMACIÓN </t>
  </si>
  <si>
    <t xml:space="preserve">   OTROS TRABAJOS </t>
  </si>
  <si>
    <t xml:space="preserve">  FORMACIÓN </t>
  </si>
  <si>
    <t xml:space="preserve">  SERVICIO EXTERNO DE RESPONSABLE DE COMPLIANCE (*)</t>
  </si>
  <si>
    <t>VALOR ESTIMADO TOTAL  LOTES 1 Y 2</t>
  </si>
  <si>
    <t>LOTE 1</t>
  </si>
  <si>
    <t>LOTE 2</t>
  </si>
  <si>
    <t>(**)Precio correspondiente a CPEN que incluye la asistencia técnica corporativa</t>
  </si>
  <si>
    <t xml:space="preserve">VALOR TOTAL ESTIMADO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</si>
</sst>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164" fontId="0" fillId="2" borderId="0" xfId="1" applyNumberFormat="1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 indent="4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2" borderId="0" xfId="0" applyNumberForma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164" fontId="2" fillId="2" borderId="0" xfId="1" applyNumberFormat="1" applyFont="1" applyFill="1" applyAlignment="1">
      <alignment horizontal="center"/>
    </xf>
    <xf numFmtId="164" fontId="2" fillId="2" borderId="0" xfId="0" applyNumberFormat="1" applyFont="1" applyFill="1"/>
    <xf numFmtId="0" fontId="2" fillId="2" borderId="1" xfId="0" applyFont="1" applyFill="1" applyBorder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0" fontId="0" fillId="2" borderId="0" xfId="0" applyFill="1" applyAlignment="1">
      <alignment vertical="top" wrapText="1"/>
    </xf>
    <xf numFmtId="0" fontId="0" fillId="2" borderId="2" xfId="0" applyFill="1" applyBorder="1" applyAlignment="1">
      <alignment horizontal="center"/>
    </xf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Alignment="1">
      <alignment horizontal="right"/>
    </xf>
    <xf numFmtId="164" fontId="4" fillId="2" borderId="0" xfId="0" applyNumberFormat="1" applyFont="1" applyFill="1"/>
    <xf numFmtId="0" fontId="3" fillId="2" borderId="0" xfId="0" applyFont="1" applyFill="1" applyAlignment="1">
      <alignment vertical="top" wrapText="1"/>
    </xf>
    <xf numFmtId="164" fontId="2" fillId="2" borderId="1" xfId="1" applyNumberFormat="1" applyFont="1" applyFill="1" applyBorder="1"/>
    <xf numFmtId="0" fontId="0" fillId="2" borderId="0" xfId="0" applyFill="1" applyAlignment="1">
      <alignment horizontal="left" vertical="top" wrapText="1"/>
    </xf>
    <xf numFmtId="164" fontId="0" fillId="2" borderId="0" xfId="0" applyNumberFormat="1" applyFill="1" applyAlignment="1">
      <alignment vertical="top" wrapText="1"/>
    </xf>
    <xf numFmtId="0" fontId="0" fillId="2" borderId="0" xfId="0" applyFill="1" applyAlignment="1">
      <alignment horizontal="center"/>
    </xf>
    <xf numFmtId="164" fontId="2" fillId="4" borderId="0" xfId="0" applyNumberFormat="1" applyFont="1" applyFill="1"/>
    <xf numFmtId="0" fontId="0" fillId="3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right" vertical="top"/>
    </xf>
    <xf numFmtId="164" fontId="2" fillId="5" borderId="0" xfId="0" applyNumberFormat="1" applyFont="1" applyFill="1"/>
    <xf numFmtId="164" fontId="2" fillId="4" borderId="0" xfId="1" applyNumberFormat="1" applyFont="1" applyFill="1" applyAlignment="1">
      <alignment vertical="top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0"/>
  <sheetViews>
    <sheetView tabSelected="1" workbookViewId="0">
      <selection activeCell="O5" sqref="O5"/>
    </sheetView>
  </sheetViews>
  <sheetFormatPr baseColWidth="10" defaultRowHeight="15" x14ac:dyDescent="0.25"/>
  <cols>
    <col min="1" max="1" width="2.140625" customWidth="1"/>
    <col min="2" max="2" width="4.140625" customWidth="1"/>
    <col min="3" max="3" width="63.140625" customWidth="1"/>
    <col min="4" max="7" width="8.7109375" customWidth="1"/>
    <col min="8" max="8" width="7.5703125" customWidth="1"/>
    <col min="9" max="9" width="8" customWidth="1"/>
    <col min="10" max="10" width="8.7109375" customWidth="1"/>
    <col min="11" max="11" width="10.28515625" customWidth="1"/>
    <col min="12" max="12" width="8.7109375" customWidth="1"/>
    <col min="13" max="13" width="10.5703125" bestFit="1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0" t="s">
        <v>32</v>
      </c>
      <c r="D2" s="40" t="s">
        <v>8</v>
      </c>
      <c r="E2" s="41"/>
      <c r="F2" s="42"/>
      <c r="G2" s="1"/>
      <c r="H2" s="40" t="s">
        <v>7</v>
      </c>
      <c r="I2" s="41"/>
      <c r="J2" s="42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40" t="s">
        <v>9</v>
      </c>
      <c r="E3" s="41"/>
      <c r="F3" s="42"/>
      <c r="G3" s="1"/>
      <c r="H3" s="40" t="s">
        <v>9</v>
      </c>
      <c r="I3" s="41"/>
      <c r="J3" s="42"/>
      <c r="K3" s="14" t="s">
        <v>10</v>
      </c>
      <c r="L3" s="1"/>
      <c r="M3" s="1"/>
      <c r="N3" s="1"/>
      <c r="O3" s="1"/>
      <c r="P3" s="1"/>
    </row>
    <row r="4" spans="1:16" x14ac:dyDescent="0.25">
      <c r="A4" s="1"/>
      <c r="B4" s="1"/>
      <c r="C4" s="1"/>
      <c r="D4" s="5" t="s">
        <v>5</v>
      </c>
      <c r="E4" s="5" t="s">
        <v>6</v>
      </c>
      <c r="F4" s="5" t="s">
        <v>22</v>
      </c>
      <c r="G4" s="1"/>
      <c r="H4" s="5" t="s">
        <v>5</v>
      </c>
      <c r="I4" s="5" t="s">
        <v>6</v>
      </c>
      <c r="J4" s="5" t="s">
        <v>18</v>
      </c>
      <c r="K4" s="14" t="s">
        <v>1</v>
      </c>
      <c r="L4" s="1"/>
      <c r="M4" s="1"/>
      <c r="N4" s="1"/>
      <c r="O4" s="1"/>
      <c r="P4" s="1"/>
    </row>
    <row r="5" spans="1:16" ht="14.25" customHeight="1" x14ac:dyDescent="0.25">
      <c r="A5" s="1"/>
      <c r="B5" s="1"/>
      <c r="C5" s="4" t="s">
        <v>25</v>
      </c>
      <c r="D5" s="38">
        <v>9600</v>
      </c>
      <c r="E5" s="38">
        <v>6000</v>
      </c>
      <c r="F5" s="38">
        <v>7000</v>
      </c>
      <c r="G5" s="4" t="s">
        <v>1</v>
      </c>
      <c r="H5" s="5">
        <v>8</v>
      </c>
      <c r="I5" s="5">
        <v>11</v>
      </c>
      <c r="J5" s="5">
        <v>1</v>
      </c>
      <c r="K5" s="15">
        <v>149800</v>
      </c>
      <c r="L5" s="1"/>
      <c r="M5" s="1"/>
      <c r="N5" s="1"/>
      <c r="O5" s="1"/>
      <c r="P5" s="1"/>
    </row>
    <row r="6" spans="1:16" x14ac:dyDescent="0.25">
      <c r="A6" s="1"/>
      <c r="B6" s="1"/>
      <c r="C6" s="4" t="s">
        <v>27</v>
      </c>
      <c r="D6" s="43"/>
      <c r="E6" s="44"/>
      <c r="F6" s="29"/>
      <c r="G6" s="8"/>
      <c r="H6" s="7"/>
      <c r="I6" s="7"/>
      <c r="J6" s="7"/>
      <c r="K6" s="16"/>
      <c r="L6" s="1"/>
      <c r="M6" s="1"/>
      <c r="N6" s="1"/>
      <c r="O6" s="1"/>
      <c r="P6" s="1"/>
    </row>
    <row r="7" spans="1:16" x14ac:dyDescent="0.25">
      <c r="A7" s="1"/>
      <c r="B7" s="1"/>
      <c r="C7" s="6" t="s">
        <v>14</v>
      </c>
      <c r="D7" s="40">
        <v>250</v>
      </c>
      <c r="E7" s="41"/>
      <c r="F7" s="42"/>
      <c r="G7" s="4" t="s">
        <v>0</v>
      </c>
      <c r="H7" s="40">
        <v>8</v>
      </c>
      <c r="I7" s="41"/>
      <c r="J7" s="42"/>
      <c r="K7" s="15">
        <v>2000</v>
      </c>
      <c r="L7" s="1"/>
      <c r="M7" s="1"/>
      <c r="N7" s="1"/>
      <c r="O7" s="1"/>
      <c r="P7" s="1"/>
    </row>
    <row r="8" spans="1:16" x14ac:dyDescent="0.25">
      <c r="A8" s="1"/>
      <c r="B8" s="1"/>
      <c r="C8" s="6" t="s">
        <v>13</v>
      </c>
      <c r="D8" s="40">
        <v>450</v>
      </c>
      <c r="E8" s="41"/>
      <c r="F8" s="42"/>
      <c r="G8" s="4" t="s">
        <v>0</v>
      </c>
      <c r="H8" s="40">
        <v>4</v>
      </c>
      <c r="I8" s="41"/>
      <c r="J8" s="42"/>
      <c r="K8" s="15">
        <v>1800</v>
      </c>
      <c r="L8" s="1"/>
      <c r="M8" s="1"/>
      <c r="N8" s="1"/>
      <c r="O8" s="1"/>
      <c r="P8" s="1"/>
    </row>
    <row r="9" spans="1:16" x14ac:dyDescent="0.25">
      <c r="A9" s="1"/>
      <c r="B9" s="1"/>
      <c r="C9" s="4" t="s">
        <v>26</v>
      </c>
      <c r="D9" s="47">
        <v>60</v>
      </c>
      <c r="E9" s="48"/>
      <c r="F9" s="49"/>
      <c r="G9" s="4" t="s">
        <v>4</v>
      </c>
      <c r="H9" s="40">
        <v>100</v>
      </c>
      <c r="I9" s="41"/>
      <c r="J9" s="42"/>
      <c r="K9" s="15">
        <v>6000</v>
      </c>
      <c r="L9" s="1"/>
      <c r="M9" s="1"/>
      <c r="N9" s="1"/>
      <c r="O9" s="1"/>
      <c r="P9" s="1"/>
    </row>
    <row r="10" spans="1:16" ht="6.9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2"/>
      <c r="L10" s="1"/>
      <c r="M10" s="1"/>
      <c r="N10" s="1"/>
      <c r="O10" s="1"/>
      <c r="P10" s="1"/>
    </row>
    <row r="11" spans="1:16" ht="21.75" customHeight="1" x14ac:dyDescent="0.25">
      <c r="A11" s="1"/>
      <c r="B11" s="31"/>
      <c r="C11" s="46" t="s">
        <v>23</v>
      </c>
      <c r="D11" s="17"/>
      <c r="E11" s="17"/>
      <c r="F11" s="17"/>
      <c r="G11" s="17"/>
      <c r="I11" s="50" t="s">
        <v>19</v>
      </c>
      <c r="J11" s="50"/>
      <c r="K11" s="12">
        <f>SUM(K5:K9)</f>
        <v>159600</v>
      </c>
      <c r="L11" s="10" t="s">
        <v>1</v>
      </c>
      <c r="M11" s="1"/>
      <c r="N11" s="1"/>
      <c r="O11" s="1"/>
      <c r="P11" s="1"/>
    </row>
    <row r="12" spans="1:16" ht="5.25" customHeight="1" x14ac:dyDescent="0.25">
      <c r="A12" s="1"/>
      <c r="B12" s="1"/>
      <c r="C12" s="46"/>
      <c r="D12" s="17"/>
      <c r="E12" s="17"/>
      <c r="F12" s="17"/>
      <c r="G12" s="17"/>
      <c r="H12" s="17"/>
      <c r="I12" s="17"/>
      <c r="J12" s="17"/>
      <c r="K12" s="1"/>
      <c r="L12" s="1"/>
      <c r="M12" s="1"/>
      <c r="N12" s="1"/>
      <c r="O12" s="1"/>
      <c r="P12" s="1"/>
    </row>
    <row r="13" spans="1:16" ht="15" customHeight="1" x14ac:dyDescent="0.25">
      <c r="A13" s="1"/>
      <c r="B13" s="3"/>
      <c r="C13" s="17" t="s">
        <v>34</v>
      </c>
      <c r="D13" s="17"/>
      <c r="E13" s="17"/>
      <c r="F13" s="17"/>
      <c r="H13" s="32"/>
      <c r="I13" s="1" t="s">
        <v>16</v>
      </c>
      <c r="J13" s="33"/>
      <c r="K13" s="13">
        <f>(K5+K7+K8+K9)*5</f>
        <v>798000</v>
      </c>
      <c r="L13" s="1"/>
      <c r="M13" s="1"/>
      <c r="N13" s="1"/>
      <c r="O13" s="1"/>
      <c r="P13" s="1"/>
    </row>
    <row r="14" spans="1:16" ht="6.95" customHeight="1" x14ac:dyDescent="0.25">
      <c r="A14" s="1"/>
      <c r="B14" s="1"/>
      <c r="C14" s="17"/>
      <c r="D14" s="1"/>
      <c r="E14" s="1"/>
      <c r="F14" s="1"/>
      <c r="G14" s="17"/>
      <c r="H14" s="17"/>
      <c r="I14" s="3"/>
      <c r="J14" s="3"/>
      <c r="K14" s="1"/>
      <c r="L14" s="1"/>
      <c r="M14" s="1"/>
      <c r="N14" s="1"/>
      <c r="O14" s="1"/>
      <c r="P14" s="1"/>
    </row>
    <row r="15" spans="1:16" ht="15" customHeight="1" x14ac:dyDescent="0.25">
      <c r="A15" s="1"/>
      <c r="C15" s="17"/>
      <c r="D15" s="17"/>
      <c r="E15" s="17"/>
      <c r="F15" s="17"/>
      <c r="H15" s="1"/>
      <c r="I15" s="51" t="s">
        <v>15</v>
      </c>
      <c r="J15" s="51"/>
      <c r="K15" s="9">
        <f>0.3*K13</f>
        <v>239400</v>
      </c>
      <c r="M15" s="1"/>
      <c r="N15" s="1"/>
      <c r="O15" s="1"/>
      <c r="P15" s="1"/>
    </row>
    <row r="16" spans="1:16" ht="6.95" customHeight="1" x14ac:dyDescent="0.25">
      <c r="A16" s="1"/>
      <c r="B16" s="1"/>
      <c r="C16" s="17"/>
      <c r="D16" s="17"/>
      <c r="E16" s="1"/>
      <c r="F16" s="1"/>
      <c r="G16" s="17"/>
      <c r="H16" s="17"/>
      <c r="I16" s="3"/>
      <c r="J16" s="3"/>
      <c r="K16" s="1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H17" s="10"/>
      <c r="J17" s="11" t="s">
        <v>12</v>
      </c>
      <c r="K17" s="35">
        <f>K13+K15</f>
        <v>1037400</v>
      </c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9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0"/>
      <c r="H20" s="1"/>
      <c r="I20" s="1"/>
      <c r="J20" s="1"/>
      <c r="K20" s="1"/>
      <c r="L20" s="1"/>
      <c r="M20" s="1"/>
      <c r="N20" s="1"/>
      <c r="O20" s="1"/>
      <c r="P20" s="1"/>
    </row>
    <row r="21" spans="1:16" ht="5.25" customHeight="1" x14ac:dyDescent="0.25">
      <c r="A21" s="1"/>
      <c r="B21" s="1"/>
      <c r="D21" s="1"/>
      <c r="E21" s="1"/>
      <c r="F21" s="1"/>
      <c r="G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0" t="s">
        <v>33</v>
      </c>
      <c r="D22" s="40" t="s">
        <v>8</v>
      </c>
      <c r="E22" s="41"/>
      <c r="F22" s="41"/>
      <c r="G22" s="42"/>
      <c r="H22" s="1"/>
      <c r="I22" s="40" t="s">
        <v>11</v>
      </c>
      <c r="J22" s="41"/>
      <c r="K22" s="41"/>
      <c r="L22" s="42"/>
      <c r="M22" s="1"/>
      <c r="N22" s="1"/>
      <c r="O22" s="1"/>
      <c r="P22" s="1"/>
    </row>
    <row r="23" spans="1:16" x14ac:dyDescent="0.25">
      <c r="A23" s="1"/>
      <c r="B23" s="1"/>
      <c r="C23" s="1"/>
      <c r="D23" s="40" t="s">
        <v>17</v>
      </c>
      <c r="E23" s="41"/>
      <c r="F23" s="41"/>
      <c r="G23" s="42"/>
      <c r="H23" s="1"/>
      <c r="I23" s="40" t="s">
        <v>17</v>
      </c>
      <c r="J23" s="41"/>
      <c r="K23" s="41"/>
      <c r="L23" s="42"/>
      <c r="M23" s="14" t="s">
        <v>10</v>
      </c>
      <c r="N23" s="1"/>
      <c r="O23" s="1"/>
      <c r="P23" s="1"/>
    </row>
    <row r="24" spans="1:16" x14ac:dyDescent="0.25">
      <c r="A24" s="1"/>
      <c r="B24" s="1"/>
      <c r="C24" s="1"/>
      <c r="D24" s="5" t="s">
        <v>5</v>
      </c>
      <c r="E24" s="5" t="s">
        <v>6</v>
      </c>
      <c r="F24" s="5" t="s">
        <v>18</v>
      </c>
      <c r="G24" s="5" t="s">
        <v>21</v>
      </c>
      <c r="H24" s="1"/>
      <c r="I24" s="5" t="s">
        <v>5</v>
      </c>
      <c r="J24" s="5" t="s">
        <v>6</v>
      </c>
      <c r="K24" s="5" t="s">
        <v>18</v>
      </c>
      <c r="L24" s="5" t="s">
        <v>20</v>
      </c>
      <c r="M24" s="14" t="s">
        <v>1</v>
      </c>
      <c r="N24" s="1"/>
      <c r="O24" s="1"/>
      <c r="P24" s="1"/>
    </row>
    <row r="25" spans="1:16" x14ac:dyDescent="0.25">
      <c r="A25" s="1"/>
      <c r="B25" s="1"/>
      <c r="C25" s="4" t="s">
        <v>30</v>
      </c>
      <c r="D25" s="36">
        <v>8100</v>
      </c>
      <c r="E25" s="36">
        <v>4800</v>
      </c>
      <c r="F25" s="36">
        <v>2400</v>
      </c>
      <c r="G25" s="37">
        <v>3600</v>
      </c>
      <c r="H25" s="5" t="s">
        <v>1</v>
      </c>
      <c r="I25" s="18">
        <v>3</v>
      </c>
      <c r="J25" s="5">
        <v>10</v>
      </c>
      <c r="K25" s="5">
        <v>5</v>
      </c>
      <c r="L25" s="30">
        <v>1</v>
      </c>
      <c r="M25" s="24">
        <v>87900</v>
      </c>
      <c r="N25" s="1"/>
      <c r="O25" s="1"/>
      <c r="P25" s="1"/>
    </row>
    <row r="26" spans="1:16" x14ac:dyDescent="0.25">
      <c r="A26" s="1"/>
      <c r="B26" s="1"/>
      <c r="C26" s="4" t="s">
        <v>29</v>
      </c>
      <c r="D26" s="7"/>
      <c r="E26" s="7"/>
      <c r="F26" s="7"/>
      <c r="G26" s="7"/>
      <c r="H26" s="7"/>
      <c r="I26" s="7"/>
      <c r="J26" s="16"/>
      <c r="K26" s="16"/>
      <c r="L26" s="16"/>
      <c r="M26" s="16"/>
      <c r="N26" s="1"/>
      <c r="O26" s="1"/>
      <c r="P26" s="1"/>
    </row>
    <row r="27" spans="1:16" x14ac:dyDescent="0.25">
      <c r="A27" s="1"/>
      <c r="B27" s="1"/>
      <c r="C27" s="6" t="s">
        <v>2</v>
      </c>
      <c r="D27" s="40">
        <v>250</v>
      </c>
      <c r="E27" s="41"/>
      <c r="F27" s="41"/>
      <c r="G27" s="42"/>
      <c r="H27" s="5" t="s">
        <v>0</v>
      </c>
      <c r="I27" s="40">
        <v>8</v>
      </c>
      <c r="J27" s="41"/>
      <c r="K27" s="41"/>
      <c r="L27" s="42"/>
      <c r="M27" s="15">
        <v>2000</v>
      </c>
      <c r="N27" s="1"/>
      <c r="O27" s="1"/>
      <c r="P27" s="1"/>
    </row>
    <row r="28" spans="1:16" x14ac:dyDescent="0.25">
      <c r="A28" s="1"/>
      <c r="B28" s="1"/>
      <c r="C28" s="6" t="s">
        <v>3</v>
      </c>
      <c r="D28" s="40">
        <v>450</v>
      </c>
      <c r="E28" s="41"/>
      <c r="F28" s="41"/>
      <c r="G28" s="42"/>
      <c r="H28" s="5" t="s">
        <v>0</v>
      </c>
      <c r="I28" s="40">
        <v>4</v>
      </c>
      <c r="J28" s="41"/>
      <c r="K28" s="41"/>
      <c r="L28" s="42"/>
      <c r="M28" s="15">
        <v>1800</v>
      </c>
      <c r="N28" s="1"/>
      <c r="O28" s="1"/>
      <c r="P28" s="1"/>
    </row>
    <row r="29" spans="1:16" x14ac:dyDescent="0.25">
      <c r="A29" s="1"/>
      <c r="B29" s="1"/>
      <c r="C29" s="4" t="s">
        <v>28</v>
      </c>
      <c r="D29" s="40">
        <v>60</v>
      </c>
      <c r="E29" s="41"/>
      <c r="F29" s="41"/>
      <c r="G29" s="42"/>
      <c r="H29" s="5" t="s">
        <v>4</v>
      </c>
      <c r="I29" s="40">
        <v>200</v>
      </c>
      <c r="J29" s="41"/>
      <c r="K29" s="41"/>
      <c r="L29" s="42"/>
      <c r="M29" s="15">
        <v>12000</v>
      </c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H30" s="1"/>
      <c r="I30" s="1"/>
      <c r="J30" s="2"/>
      <c r="K30" s="2"/>
      <c r="L30" s="2"/>
      <c r="M30" s="1"/>
      <c r="N30" s="1"/>
      <c r="O30" s="1"/>
      <c r="P30" s="1"/>
    </row>
    <row r="31" spans="1:16" ht="15" customHeight="1" x14ac:dyDescent="0.25">
      <c r="A31" s="1"/>
      <c r="B31" s="1"/>
      <c r="C31" s="46" t="s">
        <v>23</v>
      </c>
      <c r="D31" s="17"/>
      <c r="E31" s="1"/>
      <c r="F31" s="1"/>
      <c r="G31" s="1"/>
      <c r="H31" s="1"/>
      <c r="I31" s="1"/>
      <c r="J31" s="1"/>
      <c r="K31" s="39" t="s">
        <v>19</v>
      </c>
      <c r="L31" s="39"/>
      <c r="M31" s="12">
        <f>SUM(M25:M29)</f>
        <v>103700</v>
      </c>
      <c r="N31" s="10" t="s">
        <v>1</v>
      </c>
      <c r="O31" s="1"/>
      <c r="P31" s="1"/>
    </row>
    <row r="32" spans="1:16" ht="15" customHeight="1" x14ac:dyDescent="0.25">
      <c r="A32" s="1"/>
      <c r="B32" s="1"/>
      <c r="C32" s="46"/>
      <c r="D32" s="17"/>
      <c r="E32" s="1"/>
      <c r="F32" s="1"/>
      <c r="G32" s="1"/>
      <c r="I32" s="1"/>
      <c r="J32" s="1"/>
      <c r="K32" s="45" t="s">
        <v>16</v>
      </c>
      <c r="L32" s="45"/>
      <c r="M32" s="26">
        <f>M31*5</f>
        <v>518500</v>
      </c>
      <c r="N32" s="1"/>
      <c r="O32" s="1"/>
      <c r="P32" s="1"/>
    </row>
    <row r="33" spans="1:16" ht="30" x14ac:dyDescent="0.25">
      <c r="A33" s="1"/>
      <c r="B33" s="1"/>
      <c r="C33" s="17" t="s">
        <v>24</v>
      </c>
      <c r="D33" s="17"/>
      <c r="E33" s="1"/>
      <c r="F33" s="1"/>
      <c r="G33" s="1"/>
      <c r="H33" s="1"/>
      <c r="I33" s="1"/>
      <c r="J33" s="1"/>
      <c r="K33" s="1" t="s">
        <v>15</v>
      </c>
      <c r="L33" s="27"/>
      <c r="M33" s="9">
        <f>M32*0.3</f>
        <v>155550</v>
      </c>
      <c r="N33" s="1"/>
      <c r="O33" s="1"/>
      <c r="P33" s="1"/>
    </row>
    <row r="34" spans="1:16" x14ac:dyDescent="0.25">
      <c r="A34" s="1"/>
      <c r="B34" s="1"/>
      <c r="D34" s="25"/>
      <c r="E34" s="1"/>
      <c r="F34" s="1"/>
      <c r="G34" s="1"/>
      <c r="H34" s="27"/>
      <c r="I34" s="1"/>
      <c r="J34" s="39" t="s">
        <v>35</v>
      </c>
      <c r="K34" s="39"/>
      <c r="L34" s="39"/>
      <c r="M34" s="28">
        <f>M32+M33</f>
        <v>674050</v>
      </c>
      <c r="N34" s="1"/>
      <c r="O34" s="1"/>
      <c r="P34" s="1"/>
    </row>
    <row r="35" spans="1:16" x14ac:dyDescent="0.25">
      <c r="A35" s="1"/>
      <c r="B35" s="1"/>
      <c r="C35" s="25"/>
      <c r="D35" s="25"/>
      <c r="E35" s="1"/>
      <c r="F35" s="1"/>
      <c r="G35" s="1"/>
      <c r="H35" s="1"/>
      <c r="I35" s="3"/>
      <c r="J35" s="9"/>
      <c r="K35" s="9"/>
      <c r="L35" s="9"/>
      <c r="M35" s="1"/>
      <c r="N35" s="1"/>
      <c r="O35" s="1"/>
      <c r="P35" s="1"/>
    </row>
    <row r="36" spans="1:16" x14ac:dyDescent="0.25">
      <c r="A36" s="1"/>
      <c r="B36" s="1"/>
      <c r="D36" s="17"/>
      <c r="E36" s="1"/>
      <c r="F36" s="1"/>
      <c r="G36" s="1"/>
      <c r="H36" s="1"/>
      <c r="I36" s="3"/>
      <c r="J36" s="9"/>
      <c r="K36" s="9"/>
      <c r="L36" s="9"/>
      <c r="M36" s="1"/>
      <c r="N36" s="1"/>
      <c r="O36" s="1"/>
      <c r="P36" s="1"/>
    </row>
    <row r="37" spans="1:16" x14ac:dyDescent="0.25">
      <c r="A37" s="1"/>
      <c r="B37" s="1"/>
      <c r="C37" s="23"/>
      <c r="D37" s="23"/>
      <c r="E37" s="19"/>
      <c r="F37" s="19"/>
      <c r="G37" s="19"/>
      <c r="H37" s="19"/>
      <c r="I37" s="21"/>
      <c r="J37" s="19"/>
      <c r="K37" s="19"/>
      <c r="L37" s="19"/>
      <c r="M37" s="19"/>
      <c r="N37" s="1"/>
      <c r="O37" s="1"/>
      <c r="P37" s="1"/>
    </row>
    <row r="38" spans="1:16" x14ac:dyDescent="0.25">
      <c r="A38" s="1"/>
      <c r="B38" s="1"/>
      <c r="C38" s="19"/>
      <c r="D38" s="19"/>
      <c r="E38" s="20"/>
      <c r="F38" s="20"/>
      <c r="G38" s="20"/>
      <c r="H38" s="20"/>
      <c r="I38" s="10" t="s">
        <v>31</v>
      </c>
      <c r="J38" s="10"/>
      <c r="K38" s="22"/>
      <c r="L38" s="22"/>
      <c r="M38" s="34">
        <f>M34+VE!K17</f>
        <v>1711450</v>
      </c>
      <c r="N38" s="1"/>
      <c r="O38" s="1"/>
      <c r="P38" s="1"/>
    </row>
    <row r="39" spans="1:16" x14ac:dyDescent="0.25">
      <c r="A39" s="1"/>
      <c r="B39" s="1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20"/>
      <c r="N39" s="1"/>
      <c r="O39" s="1"/>
      <c r="P39" s="1"/>
    </row>
    <row r="40" spans="1:16" x14ac:dyDescent="0.25">
      <c r="A40" s="1"/>
      <c r="B40" s="1"/>
      <c r="N40" s="1"/>
    </row>
  </sheetData>
  <sheetProtection algorithmName="SHA-512" hashValue="TXFvVXEc7xyfwExJJUjb9sSv0kxAdXcMvWrSpDuE8Qy0eNX6LipEjzD3el9CUegGnzegSjv+U9hoo2uLxZQeAQ==" saltValue="VwIp3ybmazAphql79ftqqQ==" spinCount="100000" sheet="1" objects="1" scenarios="1"/>
  <mergeCells count="28">
    <mergeCell ref="C31:C32"/>
    <mergeCell ref="C11:C12"/>
    <mergeCell ref="H7:J7"/>
    <mergeCell ref="H8:J8"/>
    <mergeCell ref="H9:J9"/>
    <mergeCell ref="D7:F7"/>
    <mergeCell ref="D8:F8"/>
    <mergeCell ref="D9:F9"/>
    <mergeCell ref="I11:J11"/>
    <mergeCell ref="I28:L28"/>
    <mergeCell ref="I29:L29"/>
    <mergeCell ref="D23:G23"/>
    <mergeCell ref="D28:G28"/>
    <mergeCell ref="D29:G29"/>
    <mergeCell ref="I15:J15"/>
    <mergeCell ref="I23:L23"/>
    <mergeCell ref="J34:L34"/>
    <mergeCell ref="D3:F3"/>
    <mergeCell ref="D2:F2"/>
    <mergeCell ref="H3:J3"/>
    <mergeCell ref="H2:J2"/>
    <mergeCell ref="D6:E6"/>
    <mergeCell ref="K31:L31"/>
    <mergeCell ref="K32:L32"/>
    <mergeCell ref="I22:L22"/>
    <mergeCell ref="D27:G27"/>
    <mergeCell ref="I27:L27"/>
    <mergeCell ref="D22:G22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Lizarraga Urzay, Sara (CPEN)</cp:lastModifiedBy>
  <cp:lastPrinted>2025-10-08T11:01:03Z</cp:lastPrinted>
  <dcterms:created xsi:type="dcterms:W3CDTF">2020-02-05T08:01:35Z</dcterms:created>
  <dcterms:modified xsi:type="dcterms:W3CDTF">2025-10-23T10:41:14Z</dcterms:modified>
</cp:coreProperties>
</file>