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Personal\Jesus Marco del Rincon\JESÚS MARCO\CONTRATACIÓN\ASISTENCIA TÉCNICA\AÑO 2024\11 PPROYECTO ALUMBRADO IDAE\1 EXPEDIENTE CONTRATACIÓN\DOCUMENTACIÓN A PORTAL\"/>
    </mc:Choice>
  </mc:AlternateContent>
  <bookViews>
    <workbookView xWindow="0" yWindow="0" windowWidth="28800" windowHeight="12300"/>
  </bookViews>
  <sheets>
    <sheet name="Hoja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E4" i="1"/>
  <c r="F4" i="1" s="1"/>
  <c r="G4" i="1" s="1"/>
  <c r="D4" i="1"/>
  <c r="J3" i="1"/>
  <c r="E3" i="1"/>
  <c r="F3" i="1" s="1"/>
  <c r="G3" i="1" s="1"/>
  <c r="D3" i="1"/>
</calcChain>
</file>

<file path=xl/sharedStrings.xml><?xml version="1.0" encoding="utf-8"?>
<sst xmlns="http://schemas.openxmlformats.org/spreadsheetml/2006/main" count="18" uniqueCount="16">
  <si>
    <r>
      <t xml:space="preserve">INSTALACIÓN REFORMADA </t>
    </r>
    <r>
      <rPr>
        <sz val="8"/>
        <color indexed="8"/>
        <rFont val="Calibri"/>
        <family val="2"/>
        <charset val="1"/>
      </rPr>
      <t>(Apdo. 4c)</t>
    </r>
  </si>
  <si>
    <t>Municipio</t>
  </si>
  <si>
    <t>Referencia única de cuadro 
(Identificador, CUPS…)</t>
  </si>
  <si>
    <t>Em (lux)</t>
  </si>
  <si>
    <t>εR (m²lux/W)</t>
  </si>
  <si>
    <t>ε (m²lux/W)</t>
  </si>
  <si>
    <t>Iε (ε/εR)</t>
  </si>
  <si>
    <t xml:space="preserve">Calificación </t>
  </si>
  <si>
    <t>Potencia (W)</t>
  </si>
  <si>
    <t>Superficie (m²)</t>
  </si>
  <si>
    <t>Potencia unitaria Pu (W/m2)</t>
  </si>
  <si>
    <t>Tipo de medición fotométrica</t>
  </si>
  <si>
    <t>Olite</t>
  </si>
  <si>
    <t>Cuadro Molinacho CUPS ES0021000006657770SA</t>
  </si>
  <si>
    <t>Dinámicas: Em, Emin, Emax, UM, UG, T ºK</t>
  </si>
  <si>
    <t>Cuadro Avda. Falces CUPS ES0021000006656254HM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</si>
</sst>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_-;\-* #,##0.00_-;_-* \-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indexed="8"/>
      <name val="Calibri"/>
      <family val="2"/>
      <charset val="1"/>
    </font>
    <font>
      <sz val="8"/>
      <color indexed="8"/>
      <name val="Calibri"/>
      <family val="2"/>
      <charset val="1"/>
    </font>
    <font>
      <sz val="10"/>
      <name val="Calibri Light"/>
      <charset val="1"/>
    </font>
    <font>
      <sz val="10"/>
      <name val="Calibri Light"/>
      <family val="2"/>
      <charset val="1"/>
    </font>
    <font>
      <sz val="10"/>
      <color indexed="8"/>
      <name val="Calibri Light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55"/>
      </patternFill>
    </fill>
    <fill>
      <patternFill patternType="solid">
        <fgColor indexed="13"/>
        <bgColor indexed="34"/>
      </patternFill>
    </fill>
  </fills>
  <borders count="8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thin">
        <color indexed="44"/>
      </top>
      <bottom/>
      <diagonal/>
    </border>
    <border>
      <left/>
      <right/>
      <top style="thin">
        <color indexed="4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3" fillId="0" borderId="0" xfId="2" applyFont="1"/>
    <xf numFmtId="0" fontId="3" fillId="0" borderId="1" xfId="2" applyFont="1" applyBorder="1"/>
    <xf numFmtId="0" fontId="3" fillId="0" borderId="2" xfId="2" applyFont="1" applyBorder="1"/>
    <xf numFmtId="0" fontId="3" fillId="0" borderId="3" xfId="2" applyFont="1" applyBorder="1"/>
    <xf numFmtId="0" fontId="3" fillId="0" borderId="3" xfId="2" applyFont="1" applyBorder="1" applyAlignment="1">
      <alignment horizontal="center"/>
    </xf>
    <xf numFmtId="0" fontId="5" fillId="2" borderId="4" xfId="2" applyFont="1" applyFill="1" applyBorder="1"/>
    <xf numFmtId="0" fontId="6" fillId="2" borderId="5" xfId="2" applyFont="1" applyFill="1" applyBorder="1" applyAlignment="1">
      <alignment wrapText="1"/>
    </xf>
    <xf numFmtId="0" fontId="6" fillId="3" borderId="6" xfId="2" applyFont="1" applyFill="1" applyBorder="1"/>
    <xf numFmtId="0" fontId="6" fillId="3" borderId="6" xfId="2" applyFont="1" applyFill="1" applyBorder="1" applyAlignment="1">
      <alignment horizontal="center"/>
    </xf>
    <xf numFmtId="0" fontId="3" fillId="0" borderId="6" xfId="2" applyFont="1" applyBorder="1"/>
    <xf numFmtId="2" fontId="3" fillId="0" borderId="6" xfId="2" applyNumberFormat="1" applyFont="1" applyBorder="1"/>
    <xf numFmtId="2" fontId="3" fillId="0" borderId="6" xfId="2" applyNumberFormat="1" applyFont="1" applyBorder="1" applyAlignment="1">
      <alignment horizontal="center"/>
    </xf>
    <xf numFmtId="164" fontId="7" fillId="0" borderId="7" xfId="1" applyNumberFormat="1" applyFont="1" applyFill="1" applyBorder="1" applyAlignment="1" applyProtection="1">
      <alignment wrapText="1"/>
    </xf>
    <xf numFmtId="0" fontId="3" fillId="0" borderId="6" xfId="2" applyFont="1" applyBorder="1" applyAlignment="1">
      <alignment horizontal="center"/>
    </xf>
  </cellXfs>
  <cellStyles count="3">
    <cellStyle name="Excel Built-in Normal" xfId="2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F12" sqref="F12"/>
    </sheetView>
  </sheetViews>
  <sheetFormatPr baseColWidth="10" defaultRowHeight="15" x14ac:dyDescent="0.25"/>
  <sheetData>
    <row r="1" spans="1:11" x14ac:dyDescent="0.25">
      <c r="A1" s="1"/>
      <c r="B1" s="2"/>
      <c r="C1" s="3" t="s">
        <v>0</v>
      </c>
      <c r="D1" s="4"/>
      <c r="E1" s="4"/>
      <c r="F1" s="4"/>
      <c r="G1" s="5"/>
      <c r="H1" s="4"/>
      <c r="I1" s="4"/>
      <c r="J1" s="4"/>
      <c r="K1" s="1"/>
    </row>
    <row r="2" spans="1:11" ht="64.5" x14ac:dyDescent="0.25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pans="1:11" ht="51.75" x14ac:dyDescent="0.25">
      <c r="A3" s="10" t="s">
        <v>12</v>
      </c>
      <c r="B3" s="10" t="s">
        <v>13</v>
      </c>
      <c r="C3" s="10">
        <v>7.17</v>
      </c>
      <c r="D3" s="11">
        <f>IF(C3&lt;=5,12,IF(C3&lt;=7.5,(12+(6/2.5)*(C3-5)),IF(C3&lt;=10,(18+(6/2.5)*(C3-7.5)),IF(C3&lt;=15,(24+(6/5)*(C3-10)),IF(C3&lt;=20,(30+(6/5)*(C3-15)),36)))))</f>
        <v>17.207999999999998</v>
      </c>
      <c r="E3" s="11">
        <f>C3*I3/H3</f>
        <v>26.382171230235247</v>
      </c>
      <c r="F3" s="11">
        <f>E3/D3</f>
        <v>1.5331340789304539</v>
      </c>
      <c r="G3" s="12" t="str">
        <f>IF(F3&gt;1.1,"A",IF(F3&gt;0.92,"B",IF(F3&gt;0.74,"C",IF(F3&gt;0.56,"D",IF(F3&gt;38,"E",IF(F3&gt;0.2,"F","G"))))))</f>
        <v>A</v>
      </c>
      <c r="H3" s="10">
        <v>12965</v>
      </c>
      <c r="I3" s="10">
        <v>47705</v>
      </c>
      <c r="J3" s="11">
        <f>H3/I3</f>
        <v>0.27177444712294307</v>
      </c>
      <c r="K3" s="13" t="s">
        <v>14</v>
      </c>
    </row>
    <row r="4" spans="1:11" ht="51.75" x14ac:dyDescent="0.25">
      <c r="A4" s="10" t="s">
        <v>12</v>
      </c>
      <c r="B4" s="10" t="s">
        <v>15</v>
      </c>
      <c r="C4" s="10">
        <v>7.21</v>
      </c>
      <c r="D4" s="11">
        <f>IF(C4&lt;=5,12,IF(C4&lt;=7.5,(12+(6/2.5)*(C4-5)),IF(C4&lt;=10,(18+(6/2.5)*(C4-7.5)),IF(C4&lt;=15,(24+(6/5)*(C4-10)),IF(C4&lt;=20,(30+(6/5)*(C4-15)),36)))))</f>
        <v>17.303999999999998</v>
      </c>
      <c r="E4" s="11">
        <f>C4*I4/H4</f>
        <v>34.606027359781123</v>
      </c>
      <c r="F4" s="11">
        <f>E4/D4</f>
        <v>1.999886000911993</v>
      </c>
      <c r="G4" s="12" t="str">
        <f>IF(F4&gt;1.1,"A",IF(F4&gt;0.92,"B",IF(F4&gt;0.74,"C",IF(F4&gt;0.56,"D",IF(F4&gt;38,"E",IF(F4&gt;0.2,"F","G"))))))</f>
        <v>A</v>
      </c>
      <c r="H4" s="10">
        <v>10965</v>
      </c>
      <c r="I4" s="10">
        <v>52629</v>
      </c>
      <c r="J4" s="11">
        <f>H4/I4</f>
        <v>0.20834520891523683</v>
      </c>
      <c r="K4" s="13" t="s">
        <v>14</v>
      </c>
    </row>
    <row r="5" spans="1:11" x14ac:dyDescent="0.25">
      <c r="A5" s="10"/>
      <c r="B5" s="10"/>
      <c r="C5" s="10"/>
      <c r="D5" s="10"/>
      <c r="E5" s="10"/>
      <c r="F5" s="10"/>
      <c r="G5" s="14"/>
      <c r="H5" s="10"/>
      <c r="I5" s="10"/>
      <c r="J5" s="10"/>
      <c r="K5" s="10"/>
    </row>
    <row r="6" spans="1:11" x14ac:dyDescent="0.25">
      <c r="A6" s="10"/>
      <c r="B6" s="10"/>
      <c r="C6" s="10"/>
      <c r="D6" s="10"/>
      <c r="E6" s="10"/>
      <c r="F6" s="10"/>
      <c r="G6" s="14"/>
      <c r="H6" s="10"/>
      <c r="I6" s="10"/>
      <c r="J6" s="10"/>
      <c r="K6" s="10"/>
    </row>
    <row r="7" spans="1:11" x14ac:dyDescent="0.25">
      <c r="A7" s="10"/>
      <c r="B7" s="10"/>
      <c r="C7" s="10"/>
      <c r="D7" s="10"/>
      <c r="E7" s="10"/>
      <c r="F7" s="10"/>
      <c r="G7" s="14"/>
      <c r="H7" s="10"/>
      <c r="I7" s="10"/>
      <c r="J7" s="10"/>
      <c r="K7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Olite - Secretaría</dc:creator>
  <cp:lastModifiedBy>Ayto. Olite - Secretaría</cp:lastModifiedBy>
  <cp:lastPrinted>2024-08-28T06:34:18Z</cp:lastPrinted>
  <dcterms:created xsi:type="dcterms:W3CDTF">2024-08-28T05:51:28Z</dcterms:created>
  <dcterms:modified xsi:type="dcterms:W3CDTF">2024-08-28T06:34:23Z</dcterms:modified>
</cp:coreProperties>
</file>