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elia\RG - ESIPE Dropbox\Celia González Mesa\OBRAS ESIPE B-Z\NAVARRA_AYTO DE ANSOÁIN\E327_PPT ENERGIA (REVISIÓN)\BORRADOR FINAL\"/>
    </mc:Choice>
  </mc:AlternateContent>
  <xr:revisionPtr revIDLastSave="0" documentId="13_ncr:1_{87BC5345-3547-4414-AA1F-7351D6A949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OTE 1" sheetId="1" r:id="rId1"/>
    <sheet name="LOTE 2" sheetId="2" r:id="rId2"/>
  </sheets>
  <definedNames>
    <definedName name="_xlnm.Print_Area" localSheetId="0">'LOTE 1'!$A$1:$M$51</definedName>
    <definedName name="_xlnm.Print_Area" localSheetId="1">'LOTE 2'!$A$1:$M$49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0" i="1"/>
  <c r="E26" i="2" l="1"/>
  <c r="F11" i="2" l="1"/>
  <c r="H19" i="2" s="1"/>
  <c r="F10" i="2"/>
  <c r="H18" i="2" s="1"/>
  <c r="E24" i="2" l="1"/>
  <c r="F24" i="2" s="1"/>
  <c r="F12" i="2"/>
  <c r="F12" i="1" l="1"/>
  <c r="H19" i="1" l="1"/>
  <c r="H21" i="1"/>
  <c r="H20" i="1"/>
  <c r="F13" i="1"/>
  <c r="E26" i="1" l="1"/>
  <c r="F26" i="1" s="1"/>
</calcChain>
</file>

<file path=xl/sharedStrings.xml><?xml version="1.0" encoding="utf-8"?>
<sst xmlns="http://schemas.openxmlformats.org/spreadsheetml/2006/main" count="63" uniqueCount="41">
  <si>
    <t>Nº de Suministros</t>
  </si>
  <si>
    <t>Tarifa</t>
  </si>
  <si>
    <t>Unidades</t>
  </si>
  <si>
    <t>Presupuesto total del licitador (€)</t>
  </si>
  <si>
    <t>€/kWh</t>
  </si>
  <si>
    <t>Presupuesto del Licitador</t>
  </si>
  <si>
    <t>firma y sello</t>
  </si>
  <si>
    <t xml:space="preserve">Fdo: </t>
  </si>
  <si>
    <t>2.0TD</t>
  </si>
  <si>
    <t>3.0TD</t>
  </si>
  <si>
    <t>6.1TD</t>
  </si>
  <si>
    <t>CG ofertados</t>
  </si>
  <si>
    <t>Periodo de consumo:</t>
  </si>
  <si>
    <t>2 años</t>
  </si>
  <si>
    <t>AYUNTAMIENTO DE ANSOÁIN</t>
  </si>
  <si>
    <t>Consumo estimado 2 años (kWh)</t>
  </si>
  <si>
    <t>TOTAL</t>
  </si>
  <si>
    <t>Licitador:</t>
  </si>
  <si>
    <t>En ……………………………………………………….., a ……………. de …………………………………………………….. de 2024</t>
  </si>
  <si>
    <t>Presupuesto máximo admitido:</t>
  </si>
  <si>
    <t>D./Dña. ..............................................., con N.I.F. ...............,  como representante legal de la empresa ......................................................................, con domicilio en ......................................................................... y N.I.F. .................., enterado de las condiciones técnicas  y  requisitos  que  se  exigen  para  la  adjudicación  del  LOTE 1 del “CONTRATO DE SUMINISTRO ENERGÉTICO DE ELECTRICIDAD Y GAS NATURAL DEL AYUNTAMIENTO DE ANSOÁIN”  se compromete y obliga a tomar a su cargo la ejecución de dicho contrato con estricta sujeción a los mencionados  requisitos  y  condiciones,  aceptando  de  manera  incondicional  el contenido del PCAP y del PPT declarando responsablemente que reúne todas y cada una de las condiciones exigidas para contratar con la Administración. A efectos de lo expresado anteriormente se compromete a ejecutar el mencionado contrato de suministro por los precios reflejados en la presente oferta.</t>
  </si>
  <si>
    <t>MODELO DE PROPOSICIÓN ECONÓMICA. LOTE 1 - ELECTRICIDAD</t>
  </si>
  <si>
    <r>
      <t xml:space="preserve">OFERTA PRESENTADA </t>
    </r>
    <r>
      <rPr>
        <b/>
        <i/>
        <sz val="12"/>
        <rFont val="Calibri"/>
        <family val="2"/>
        <scheme val="minor"/>
      </rPr>
      <t>(CG - Costes de Gestión)</t>
    </r>
  </si>
  <si>
    <t>D./Dña. ..............................................., con N.I.F. ...............,  como representante legal de la empresa ......................................................................, con domicilio en ......................................................................... y N.I.F. .................., enterado de las condiciones técnicas  y  requisitos  que  se  exigen  para  la  adjudicación  del  LOTE 2 del “CONTRATO DE SUMINISTRO ENERGÉTICO DE ELECTRICIDAD Y GAS NATURAL DEL AYUNTAMIENTO DE ANSOÁIN”  se compromete y obliga a tomar a su cargo la ejecución de dicho contrato con estricta sujeción a los mencionados  requisitos  y  condiciones,  aceptando  de  manera  incondicional  el contenido del PCAP y del PPT declarando responsablemente que reúne todas y cada una de las condiciones exigidas para contratar con la Administración. A efectos de lo expresado anteriormente se compromete a ejecutar el mencionado contrato de suministro por los precios reflejados en la presente oferta.</t>
  </si>
  <si>
    <t>MODELO DE PROPOSICIÓN ECONÓMICA. LOTE 2 - GAS NATURAL</t>
  </si>
  <si>
    <t>RL4</t>
  </si>
  <si>
    <t>RLTB5</t>
  </si>
  <si>
    <t>Coeficientes ofertados</t>
  </si>
  <si>
    <t>G1</t>
  </si>
  <si>
    <t>G2</t>
  </si>
  <si>
    <r>
      <t xml:space="preserve">PRESUPUESTO DEL LICITADOR COSTES DE GESTIÓN "CG" </t>
    </r>
    <r>
      <rPr>
        <b/>
        <sz val="12"/>
        <rFont val="Calibri"/>
        <family val="2"/>
        <scheme val="minor"/>
      </rPr>
      <t>(2 años duración inicial del Contrato)</t>
    </r>
  </si>
  <si>
    <r>
      <t xml:space="preserve">PRESUPUESTO DEL LICITADOR TÉRMINO VARIABLE </t>
    </r>
    <r>
      <rPr>
        <b/>
        <sz val="12"/>
        <rFont val="Calibri"/>
        <family val="2"/>
        <scheme val="minor"/>
      </rPr>
      <t>(2 años duración inicial del Contrato)</t>
    </r>
  </si>
  <si>
    <t>€/kWh MIBGAS</t>
  </si>
  <si>
    <t>El coeficiente G1 se ofertará como coeficiente adimensional, con una precisión de 6 cifras decimales.</t>
  </si>
  <si>
    <t>El coeficiente G2 se ofertará en €/kWh, con una precisión de 6 cifras decimales.</t>
  </si>
  <si>
    <t>Los precios ofertados no incluirán el I.E.H. ni el I.V.A.</t>
  </si>
  <si>
    <t>El Coste de Gestión "CG" se ofertará en €/kWh, con una precisión de 6 cifras decimales.</t>
  </si>
  <si>
    <t>Los precios ofertados no incluirán el I.E. ni el I.V.A.</t>
  </si>
  <si>
    <t>CUMPLIMENTAR ÚNICAMENTE LOS CAMPOS MARCADOS EN VERDE. EL RESTO DE VALORES SE CALCULAN SOLOS</t>
  </si>
  <si>
    <r>
      <t xml:space="preserve">OFERTA PRESENTADA </t>
    </r>
    <r>
      <rPr>
        <b/>
        <i/>
        <sz val="12"/>
        <rFont val="Calibri"/>
        <family val="2"/>
        <scheme val="minor"/>
      </rPr>
      <t>(Coeficientes - G1 G2)</t>
    </r>
  </si>
  <si>
    <t>(Importe del término variable. Sin término fijo, alquiler de equipos ni impuestos)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</si>
</sst>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000"/>
    <numFmt numFmtId="165" formatCode="_-* #,##0\ [$€-C0A]_-;\-* #,##0\ [$€-C0A]_-;_-* &quot;-&quot;??\ [$€-C0A]_-;_-@_-"/>
    <numFmt numFmtId="166" formatCode="#,##0.00\ &quot;€&quot;"/>
    <numFmt numFmtId="167" formatCode="0.000000"/>
    <numFmt numFmtId="168" formatCode="_-* #,##0.00\ [$€-C0A]_-;\-* #,##0.00\ [$€-C0A]_-;_-* &quot;-&quot;??\ [$€-C0A]_-;_-@_-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name val="Calibri"/>
      <family val="2"/>
      <scheme val="minor"/>
    </font>
    <font>
      <i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5" tint="-0.24994659260841701"/>
      </bottom>
      <diagonal/>
    </border>
    <border>
      <left style="medium">
        <color theme="4" tint="-0.499984740745262"/>
      </left>
      <right/>
      <top/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5" tint="-0.24994659260841701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/>
      <right/>
      <top/>
      <bottom style="dotted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/>
      <diagonal/>
    </border>
    <border>
      <left/>
      <right/>
      <top style="medium">
        <color theme="4" tint="-0.499984740745262"/>
      </top>
      <bottom style="hair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hair">
        <color theme="4" tint="-0.499984740745262"/>
      </bottom>
      <diagonal/>
    </border>
    <border>
      <left style="medium">
        <color theme="4" tint="-0.499984740745262"/>
      </left>
      <right/>
      <top style="hair">
        <color theme="4" tint="-0.499984740745262"/>
      </top>
      <bottom style="medium">
        <color theme="4" tint="-0.499984740745262"/>
      </bottom>
      <diagonal/>
    </border>
    <border>
      <left/>
      <right/>
      <top style="hair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hair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dotted">
        <color theme="4" tint="-0.499984740745262"/>
      </top>
      <bottom style="hair">
        <color theme="4" tint="-0.499984740745262"/>
      </bottom>
      <diagonal/>
    </border>
    <border>
      <left style="medium">
        <color theme="4" tint="-0.499984740745262"/>
      </left>
      <right/>
      <top style="hair">
        <color theme="4" tint="-0.499984740745262"/>
      </top>
      <bottom/>
      <diagonal/>
    </border>
    <border>
      <left/>
      <right style="medium">
        <color theme="4" tint="-0.499984740745262"/>
      </right>
      <top style="hair">
        <color theme="4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 style="thin">
        <color indexed="64"/>
      </bottom>
      <diagonal/>
    </border>
    <border>
      <left style="medium">
        <color theme="4" tint="-0.499984740745262"/>
      </left>
      <right/>
      <top/>
      <bottom style="thin">
        <color indexed="64"/>
      </bottom>
      <diagonal/>
    </border>
    <border>
      <left/>
      <right style="medium">
        <color theme="4" tint="-0.499984740745262"/>
      </right>
      <top style="dotted">
        <color theme="4" tint="-0.499984740745262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2" borderId="0" xfId="1" applyFont="1" applyFill="1" applyAlignment="1">
      <alignment vertical="center"/>
    </xf>
    <xf numFmtId="0" fontId="2" fillId="3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2" borderId="0" xfId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5" fillId="2" borderId="0" xfId="1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11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left" vertical="center"/>
    </xf>
    <xf numFmtId="0" fontId="6" fillId="2" borderId="0" xfId="1" applyFont="1" applyFill="1" applyAlignment="1">
      <alignment vertical="center" wrapText="1"/>
    </xf>
    <xf numFmtId="0" fontId="4" fillId="2" borderId="0" xfId="1" applyFont="1" applyFill="1" applyAlignment="1">
      <alignment vertical="center" wrapText="1"/>
    </xf>
    <xf numFmtId="0" fontId="10" fillId="2" borderId="0" xfId="1" applyFont="1" applyFill="1" applyAlignment="1">
      <alignment vertical="center" wrapText="1"/>
    </xf>
    <xf numFmtId="0" fontId="10" fillId="2" borderId="1" xfId="1" applyFont="1" applyFill="1" applyBorder="1" applyAlignment="1">
      <alignment horizontal="right" vertical="center" wrapText="1"/>
    </xf>
    <xf numFmtId="0" fontId="9" fillId="2" borderId="0" xfId="1" applyFont="1" applyFill="1" applyAlignment="1">
      <alignment vertical="center"/>
    </xf>
    <xf numFmtId="0" fontId="4" fillId="2" borderId="16" xfId="1" applyFont="1" applyFill="1" applyBorder="1" applyAlignment="1">
      <alignment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7" fillId="3" borderId="0" xfId="1" applyFont="1" applyFill="1" applyAlignment="1">
      <alignment horizontal="left" vertical="center"/>
    </xf>
    <xf numFmtId="0" fontId="7" fillId="3" borderId="0" xfId="1" applyFont="1" applyFill="1" applyAlignment="1">
      <alignment horizontal="left" vertical="top" wrapText="1"/>
    </xf>
    <xf numFmtId="0" fontId="7" fillId="3" borderId="0" xfId="1" applyFont="1" applyFill="1" applyAlignment="1">
      <alignment horizontal="center" vertical="top" wrapText="1"/>
    </xf>
    <xf numFmtId="0" fontId="8" fillId="3" borderId="0" xfId="1" applyFont="1" applyFill="1" applyAlignment="1">
      <alignment vertical="top" wrapText="1"/>
    </xf>
    <xf numFmtId="165" fontId="7" fillId="3" borderId="0" xfId="1" applyNumberFormat="1" applyFont="1" applyFill="1" applyAlignment="1">
      <alignment horizontal="center" vertical="top" wrapText="1"/>
    </xf>
    <xf numFmtId="0" fontId="7" fillId="3" borderId="0" xfId="1" applyFont="1" applyFill="1" applyAlignment="1" applyProtection="1">
      <alignment horizontal="left" vertical="center"/>
      <protection hidden="1"/>
    </xf>
    <xf numFmtId="0" fontId="8" fillId="4" borderId="27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left" vertical="center" wrapText="1"/>
    </xf>
    <xf numFmtId="166" fontId="7" fillId="3" borderId="0" xfId="1" applyNumberFormat="1" applyFont="1" applyFill="1" applyAlignment="1" applyProtection="1">
      <alignment horizontal="left" vertical="top" wrapText="1"/>
      <protection hidden="1"/>
    </xf>
    <xf numFmtId="0" fontId="8" fillId="4" borderId="28" xfId="1" applyFont="1" applyFill="1" applyBorder="1" applyAlignment="1">
      <alignment horizontal="center" vertical="center"/>
    </xf>
    <xf numFmtId="164" fontId="4" fillId="5" borderId="27" xfId="1" applyNumberFormat="1" applyFont="1" applyFill="1" applyBorder="1" applyAlignment="1" applyProtection="1">
      <alignment vertical="center"/>
      <protection locked="0"/>
    </xf>
    <xf numFmtId="166" fontId="4" fillId="4" borderId="3" xfId="1" applyNumberFormat="1" applyFont="1" applyFill="1" applyBorder="1" applyAlignment="1">
      <alignment horizontal="center" vertical="center"/>
    </xf>
    <xf numFmtId="166" fontId="4" fillId="4" borderId="24" xfId="1" applyNumberFormat="1" applyFont="1" applyFill="1" applyBorder="1" applyAlignment="1">
      <alignment horizontal="center" vertical="center"/>
    </xf>
    <xf numFmtId="166" fontId="4" fillId="4" borderId="7" xfId="1" applyNumberFormat="1" applyFont="1" applyFill="1" applyBorder="1" applyAlignment="1">
      <alignment horizontal="center" vertical="center"/>
    </xf>
    <xf numFmtId="166" fontId="4" fillId="4" borderId="5" xfId="1" applyNumberFormat="1" applyFont="1" applyFill="1" applyBorder="1" applyAlignment="1">
      <alignment horizontal="center" vertical="center"/>
    </xf>
    <xf numFmtId="166" fontId="4" fillId="4" borderId="30" xfId="1" applyNumberFormat="1" applyFont="1" applyFill="1" applyBorder="1" applyAlignment="1">
      <alignment horizontal="center" vertical="center"/>
    </xf>
    <xf numFmtId="168" fontId="12" fillId="4" borderId="16" xfId="1" applyNumberFormat="1" applyFont="1" applyFill="1" applyBorder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3" fillId="4" borderId="1" xfId="1" applyFont="1" applyFill="1" applyBorder="1" applyAlignment="1">
      <alignment vertical="center"/>
    </xf>
    <xf numFmtId="0" fontId="7" fillId="3" borderId="0" xfId="1" applyFont="1" applyFill="1" applyAlignment="1">
      <alignment horizontal="left" vertical="top"/>
    </xf>
    <xf numFmtId="0" fontId="14" fillId="4" borderId="1" xfId="1" applyFont="1" applyFill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8" fillId="4" borderId="2" xfId="1" applyFont="1" applyFill="1" applyBorder="1" applyAlignment="1">
      <alignment horizontal="center" vertical="center"/>
    </xf>
    <xf numFmtId="0" fontId="8" fillId="4" borderId="1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8" fillId="4" borderId="6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8" fillId="4" borderId="14" xfId="1" applyFont="1" applyFill="1" applyBorder="1" applyAlignment="1">
      <alignment horizontal="center" vertical="center"/>
    </xf>
    <xf numFmtId="3" fontId="4" fillId="3" borderId="21" xfId="1" applyNumberFormat="1" applyFont="1" applyFill="1" applyBorder="1" applyAlignment="1">
      <alignment horizontal="center" vertical="center"/>
    </xf>
    <xf numFmtId="3" fontId="4" fillId="3" borderId="22" xfId="1" applyNumberFormat="1" applyFont="1" applyFill="1" applyBorder="1" applyAlignment="1">
      <alignment horizontal="center" vertical="center"/>
    </xf>
    <xf numFmtId="3" fontId="4" fillId="3" borderId="18" xfId="1" applyNumberFormat="1" applyFont="1" applyFill="1" applyBorder="1" applyAlignment="1">
      <alignment horizontal="center" vertical="center"/>
    </xf>
    <xf numFmtId="3" fontId="4" fillId="3" borderId="19" xfId="1" applyNumberFormat="1" applyFont="1" applyFill="1" applyBorder="1" applyAlignment="1">
      <alignment horizontal="center" vertical="center"/>
    </xf>
    <xf numFmtId="3" fontId="4" fillId="3" borderId="0" xfId="1" applyNumberFormat="1" applyFont="1" applyFill="1" applyAlignment="1">
      <alignment horizontal="center" vertical="center"/>
    </xf>
    <xf numFmtId="3" fontId="4" fillId="3" borderId="17" xfId="1" applyNumberFormat="1" applyFont="1" applyFill="1" applyBorder="1" applyAlignment="1">
      <alignment horizontal="center" vertical="center"/>
    </xf>
    <xf numFmtId="3" fontId="8" fillId="4" borderId="9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 vertical="center"/>
    </xf>
    <xf numFmtId="0" fontId="8" fillId="4" borderId="23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8" fillId="4" borderId="11" xfId="1" applyFont="1" applyFill="1" applyBorder="1" applyAlignment="1">
      <alignment horizontal="center" vertical="center"/>
    </xf>
    <xf numFmtId="0" fontId="8" fillId="4" borderId="13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left" vertical="center"/>
    </xf>
    <xf numFmtId="0" fontId="12" fillId="4" borderId="9" xfId="1" applyFont="1" applyFill="1" applyBorder="1" applyAlignment="1">
      <alignment horizontal="center" vertical="center"/>
    </xf>
    <xf numFmtId="0" fontId="12" fillId="4" borderId="23" xfId="1" applyFont="1" applyFill="1" applyBorder="1" applyAlignment="1">
      <alignment horizontal="center" vertical="center"/>
    </xf>
    <xf numFmtId="0" fontId="7" fillId="3" borderId="0" xfId="1" applyFont="1" applyFill="1" applyAlignment="1" applyProtection="1">
      <alignment horizontal="center" vertical="top" wrapText="1"/>
      <protection hidden="1"/>
    </xf>
    <xf numFmtId="0" fontId="6" fillId="2" borderId="15" xfId="1" applyFont="1" applyFill="1" applyBorder="1" applyAlignment="1">
      <alignment vertical="center"/>
    </xf>
    <xf numFmtId="0" fontId="6" fillId="2" borderId="0" xfId="1" applyFont="1" applyFill="1" applyAlignment="1">
      <alignment horizontal="left" vertical="center" wrapText="1"/>
    </xf>
    <xf numFmtId="0" fontId="10" fillId="2" borderId="0" xfId="1" applyFont="1" applyFill="1" applyAlignment="1">
      <alignment horizontal="center" vertical="center" wrapText="1"/>
    </xf>
    <xf numFmtId="164" fontId="4" fillId="5" borderId="2" xfId="1" applyNumberFormat="1" applyFont="1" applyFill="1" applyBorder="1" applyAlignment="1" applyProtection="1">
      <alignment horizontal="center" vertical="center"/>
      <protection locked="0"/>
    </xf>
    <xf numFmtId="164" fontId="4" fillId="5" borderId="5" xfId="1" applyNumberFormat="1" applyFont="1" applyFill="1" applyBorder="1" applyAlignment="1" applyProtection="1">
      <alignment horizontal="center" vertical="center"/>
      <protection locked="0"/>
    </xf>
    <xf numFmtId="164" fontId="4" fillId="5" borderId="25" xfId="1" applyNumberFormat="1" applyFont="1" applyFill="1" applyBorder="1" applyAlignment="1" applyProtection="1">
      <alignment horizontal="center" vertical="center"/>
      <protection locked="0"/>
    </xf>
    <xf numFmtId="164" fontId="4" fillId="5" borderId="26" xfId="1" applyNumberFormat="1" applyFont="1" applyFill="1" applyBorder="1" applyAlignment="1" applyProtection="1">
      <alignment horizontal="center" vertical="center"/>
      <protection locked="0"/>
    </xf>
    <xf numFmtId="164" fontId="4" fillId="5" borderId="20" xfId="1" applyNumberFormat="1" applyFont="1" applyFill="1" applyBorder="1" applyAlignment="1" applyProtection="1">
      <alignment horizontal="center" vertical="center"/>
      <protection locked="0"/>
    </xf>
    <xf numFmtId="164" fontId="4" fillId="5" borderId="22" xfId="1" applyNumberFormat="1" applyFont="1" applyFill="1" applyBorder="1" applyAlignment="1" applyProtection="1">
      <alignment horizontal="center" vertical="center"/>
      <protection locked="0"/>
    </xf>
    <xf numFmtId="0" fontId="8" fillId="4" borderId="5" xfId="1" applyFont="1" applyFill="1" applyBorder="1" applyAlignment="1">
      <alignment horizontal="center" vertical="center" wrapText="1"/>
    </xf>
    <xf numFmtId="0" fontId="8" fillId="4" borderId="14" xfId="1" applyFont="1" applyFill="1" applyBorder="1" applyAlignment="1">
      <alignment horizontal="center" vertical="center" wrapText="1"/>
    </xf>
    <xf numFmtId="0" fontId="8" fillId="4" borderId="27" xfId="1" applyFont="1" applyFill="1" applyBorder="1" applyAlignment="1">
      <alignment horizontal="center" vertical="center"/>
    </xf>
    <xf numFmtId="167" fontId="8" fillId="4" borderId="2" xfId="1" applyNumberFormat="1" applyFont="1" applyFill="1" applyBorder="1" applyAlignment="1">
      <alignment horizontal="center" vertical="center"/>
    </xf>
    <xf numFmtId="167" fontId="8" fillId="4" borderId="29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rcentaj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M51"/>
  <sheetViews>
    <sheetView showGridLines="0" tabSelected="1" topLeftCell="A13" zoomScale="85" zoomScaleNormal="85" workbookViewId="0">
      <selection activeCell="E28" sqref="E28"/>
    </sheetView>
  </sheetViews>
  <sheetFormatPr baseColWidth="10" defaultColWidth="11.5546875" defaultRowHeight="14.4" x14ac:dyDescent="0.3"/>
  <cols>
    <col min="1" max="1" width="2.5546875" style="23" customWidth="1"/>
    <col min="2" max="2" width="12.88671875" style="23" customWidth="1"/>
    <col min="3" max="4" width="18.6640625" style="23" customWidth="1"/>
    <col min="5" max="5" width="24.109375" style="23" customWidth="1"/>
    <col min="6" max="7" width="18.6640625" style="23" customWidth="1"/>
    <col min="8" max="8" width="20.33203125" style="23" customWidth="1"/>
    <col min="9" max="9" width="18.6640625" style="23" customWidth="1"/>
    <col min="10" max="10" width="19.5546875" style="23" customWidth="1"/>
    <col min="11" max="11" width="18.6640625" style="23" customWidth="1"/>
    <col min="12" max="12" width="1.33203125" style="23" customWidth="1"/>
    <col min="13" max="13" width="2" style="23" customWidth="1"/>
  </cols>
  <sheetData>
    <row r="1" spans="1:13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3.4" x14ac:dyDescent="0.3">
      <c r="A2" s="1"/>
      <c r="B2" s="3" t="s">
        <v>21</v>
      </c>
      <c r="C2" s="3"/>
      <c r="D2" s="3"/>
      <c r="E2" s="1"/>
      <c r="F2" s="1"/>
      <c r="G2" s="1"/>
      <c r="H2" s="1"/>
      <c r="I2" s="1"/>
      <c r="J2" s="1"/>
      <c r="K2" s="1"/>
      <c r="L2" s="2"/>
      <c r="M2" s="1"/>
    </row>
    <row r="3" spans="1:13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4" thickBot="1" x14ac:dyDescent="0.35">
      <c r="A4" s="1"/>
      <c r="B4" s="42" t="s">
        <v>14</v>
      </c>
      <c r="C4" s="42"/>
      <c r="D4" s="42"/>
      <c r="E4" s="44" t="s">
        <v>38</v>
      </c>
      <c r="F4" s="44"/>
      <c r="G4" s="44"/>
      <c r="H4" s="44"/>
      <c r="I4" s="44"/>
      <c r="J4" s="44"/>
      <c r="K4" s="42"/>
      <c r="L4" s="42"/>
      <c r="M4" s="1"/>
    </row>
    <row r="5" spans="1:13" ht="15.6" x14ac:dyDescent="0.3">
      <c r="A5" s="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1"/>
    </row>
    <row r="6" spans="1:13" ht="18" x14ac:dyDescent="0.3">
      <c r="A6" s="1"/>
      <c r="B6" s="45" t="s">
        <v>12</v>
      </c>
      <c r="C6" s="45"/>
      <c r="D6" s="5" t="s">
        <v>13</v>
      </c>
      <c r="E6" s="5"/>
      <c r="F6" s="5"/>
      <c r="G6" s="45"/>
      <c r="H6" s="45"/>
      <c r="I6" s="5"/>
      <c r="J6" s="5"/>
      <c r="K6" s="5"/>
      <c r="L6" s="6"/>
      <c r="M6" s="1"/>
    </row>
    <row r="7" spans="1:13" ht="18.600000000000001" thickBot="1" x14ac:dyDescent="0.35">
      <c r="A7" s="1"/>
      <c r="B7" s="4"/>
      <c r="C7" s="4"/>
      <c r="D7" s="4"/>
      <c r="E7" s="4"/>
      <c r="F7" s="4"/>
      <c r="G7" s="4"/>
      <c r="H7" s="4"/>
      <c r="I7" s="5"/>
      <c r="J7" s="4"/>
      <c r="K7" s="4"/>
      <c r="L7" s="4"/>
      <c r="M7" s="1"/>
    </row>
    <row r="8" spans="1:13" ht="18" x14ac:dyDescent="0.3">
      <c r="A8" s="1"/>
      <c r="B8" s="1"/>
      <c r="C8" s="1"/>
      <c r="D8" s="46" t="s">
        <v>0</v>
      </c>
      <c r="E8" s="48" t="s">
        <v>1</v>
      </c>
      <c r="F8" s="46" t="s">
        <v>15</v>
      </c>
      <c r="G8" s="50"/>
      <c r="H8" s="51"/>
      <c r="I8" s="5"/>
      <c r="J8" s="1"/>
      <c r="K8" s="1"/>
      <c r="L8" s="1"/>
      <c r="M8" s="1"/>
    </row>
    <row r="9" spans="1:13" ht="18.600000000000001" thickBot="1" x14ac:dyDescent="0.35">
      <c r="A9" s="1"/>
      <c r="B9" s="1"/>
      <c r="C9" s="4"/>
      <c r="D9" s="47"/>
      <c r="E9" s="49"/>
      <c r="F9" s="52"/>
      <c r="G9" s="53"/>
      <c r="H9" s="54"/>
      <c r="I9" s="5"/>
      <c r="J9" s="4"/>
      <c r="K9" s="4"/>
      <c r="L9" s="4"/>
      <c r="M9" s="4"/>
    </row>
    <row r="10" spans="1:13" ht="18" x14ac:dyDescent="0.3">
      <c r="A10" s="1"/>
      <c r="B10" s="1"/>
      <c r="C10" s="4"/>
      <c r="D10" s="30">
        <v>15</v>
      </c>
      <c r="E10" s="30" t="s">
        <v>8</v>
      </c>
      <c r="F10" s="57">
        <f>506526*2</f>
        <v>1013052</v>
      </c>
      <c r="G10" s="57"/>
      <c r="H10" s="58"/>
      <c r="I10" s="5"/>
      <c r="J10" s="4"/>
      <c r="K10" s="4"/>
      <c r="L10" s="4"/>
      <c r="M10" s="4"/>
    </row>
    <row r="11" spans="1:13" ht="18.600000000000001" thickBot="1" x14ac:dyDescent="0.35">
      <c r="A11" s="1"/>
      <c r="B11" s="1"/>
      <c r="C11" s="4"/>
      <c r="D11" s="30">
        <v>8</v>
      </c>
      <c r="E11" s="30" t="s">
        <v>9</v>
      </c>
      <c r="F11" s="59">
        <f>236288*2</f>
        <v>472576</v>
      </c>
      <c r="G11" s="59"/>
      <c r="H11" s="60"/>
      <c r="I11" s="5"/>
      <c r="J11" s="4"/>
      <c r="K11" s="4"/>
      <c r="L11" s="4"/>
      <c r="M11" s="4"/>
    </row>
    <row r="12" spans="1:13" ht="18.600000000000001" thickBot="1" x14ac:dyDescent="0.35">
      <c r="A12" s="1"/>
      <c r="B12" s="1"/>
      <c r="C12" s="4"/>
      <c r="D12" s="30">
        <v>6</v>
      </c>
      <c r="E12" s="30" t="s">
        <v>10</v>
      </c>
      <c r="F12" s="55">
        <f>1073844*2</f>
        <v>2147688</v>
      </c>
      <c r="G12" s="55"/>
      <c r="H12" s="56"/>
      <c r="I12" s="5"/>
      <c r="J12" s="19"/>
      <c r="K12" s="4"/>
      <c r="L12" s="4"/>
      <c r="M12" s="4"/>
    </row>
    <row r="13" spans="1:13" ht="18.600000000000001" thickBot="1" x14ac:dyDescent="0.35">
      <c r="A13" s="1"/>
      <c r="B13" s="1"/>
      <c r="C13" s="4"/>
      <c r="D13" s="52" t="s">
        <v>16</v>
      </c>
      <c r="E13" s="53"/>
      <c r="F13" s="61">
        <f>+SUM(F10:H12)</f>
        <v>3633316</v>
      </c>
      <c r="G13" s="62"/>
      <c r="H13" s="63"/>
      <c r="I13" s="5"/>
      <c r="J13" s="4"/>
      <c r="K13" s="4"/>
      <c r="L13" s="4"/>
      <c r="M13" s="4"/>
    </row>
    <row r="14" spans="1:13" x14ac:dyDescent="0.3">
      <c r="A14" s="1"/>
      <c r="B14" s="7"/>
      <c r="C14" s="7"/>
      <c r="D14" s="7"/>
      <c r="E14" s="7"/>
      <c r="F14" s="7"/>
      <c r="G14" s="1"/>
      <c r="H14" s="1"/>
      <c r="I14" s="1"/>
      <c r="J14" s="1"/>
      <c r="K14" s="1"/>
      <c r="L14" s="1"/>
      <c r="M14" s="1"/>
    </row>
    <row r="15" spans="1:13" ht="24" thickBot="1" x14ac:dyDescent="0.35">
      <c r="A15" s="1"/>
      <c r="B15" s="64" t="s">
        <v>22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1"/>
    </row>
    <row r="16" spans="1:13" ht="15" thickBot="1" x14ac:dyDescent="0.35">
      <c r="A16" s="8"/>
      <c r="B16" s="65"/>
      <c r="C16" s="65"/>
      <c r="D16" s="65"/>
      <c r="E16" s="65"/>
      <c r="F16" s="65"/>
      <c r="G16" s="65"/>
      <c r="H16" s="65"/>
      <c r="I16" s="65"/>
      <c r="J16" s="65"/>
      <c r="K16" s="9"/>
      <c r="L16" s="8"/>
      <c r="M16" s="1"/>
    </row>
    <row r="17" spans="1:13" ht="24.6" customHeight="1" thickBot="1" x14ac:dyDescent="0.35">
      <c r="A17" s="1"/>
      <c r="B17" s="1"/>
      <c r="C17" s="1"/>
      <c r="D17" s="66" t="s">
        <v>1</v>
      </c>
      <c r="E17" s="48" t="s">
        <v>2</v>
      </c>
      <c r="F17" s="46" t="s">
        <v>11</v>
      </c>
      <c r="G17" s="51"/>
      <c r="H17" s="69" t="s">
        <v>3</v>
      </c>
      <c r="J17" s="1"/>
      <c r="K17" s="1"/>
      <c r="L17" s="1"/>
      <c r="M17" s="1"/>
    </row>
    <row r="18" spans="1:13" ht="24.6" customHeight="1" thickBot="1" x14ac:dyDescent="0.35">
      <c r="A18" s="1"/>
      <c r="B18" s="1"/>
      <c r="C18" s="1"/>
      <c r="D18" s="67"/>
      <c r="E18" s="68"/>
      <c r="F18" s="52"/>
      <c r="G18" s="54"/>
      <c r="H18" s="70"/>
      <c r="J18" s="1"/>
      <c r="K18" s="1"/>
      <c r="L18" s="1"/>
      <c r="M18" s="1"/>
    </row>
    <row r="19" spans="1:13" ht="26.4" customHeight="1" x14ac:dyDescent="0.3">
      <c r="A19" s="1"/>
      <c r="B19" s="1"/>
      <c r="C19" s="1"/>
      <c r="D19" s="20" t="s">
        <v>8</v>
      </c>
      <c r="E19" s="48" t="s">
        <v>4</v>
      </c>
      <c r="F19" s="79"/>
      <c r="G19" s="80"/>
      <c r="H19" s="35">
        <f>+F10*F19</f>
        <v>0</v>
      </c>
      <c r="J19" s="1"/>
      <c r="K19" s="1"/>
      <c r="L19" s="1"/>
      <c r="M19" s="1"/>
    </row>
    <row r="20" spans="1:13" ht="26.4" customHeight="1" x14ac:dyDescent="0.3">
      <c r="A20" s="1"/>
      <c r="B20" s="1"/>
      <c r="C20" s="1"/>
      <c r="D20" s="21" t="s">
        <v>9</v>
      </c>
      <c r="E20" s="49"/>
      <c r="F20" s="81"/>
      <c r="G20" s="82"/>
      <c r="H20" s="36">
        <f t="shared" ref="H20:H21" si="0">+F11*F20</f>
        <v>0</v>
      </c>
      <c r="J20" s="1"/>
      <c r="K20" s="1"/>
      <c r="L20" s="1"/>
      <c r="M20" s="1"/>
    </row>
    <row r="21" spans="1:13" ht="26.4" customHeight="1" thickBot="1" x14ac:dyDescent="0.35">
      <c r="A21" s="1"/>
      <c r="B21" s="1"/>
      <c r="C21" s="1"/>
      <c r="D21" s="22" t="s">
        <v>10</v>
      </c>
      <c r="E21" s="68"/>
      <c r="F21" s="83"/>
      <c r="G21" s="84"/>
      <c r="H21" s="37">
        <f t="shared" si="0"/>
        <v>0</v>
      </c>
      <c r="J21" s="1"/>
      <c r="K21" s="1"/>
      <c r="L21" s="1"/>
      <c r="M21" s="1"/>
    </row>
    <row r="22" spans="1:13" x14ac:dyDescent="0.3">
      <c r="A22" s="1"/>
      <c r="B22" s="1"/>
      <c r="C22" s="1"/>
      <c r="D22"/>
      <c r="E22"/>
      <c r="F22"/>
      <c r="G22"/>
      <c r="H22"/>
      <c r="I22"/>
      <c r="J22" s="1"/>
      <c r="K22" s="1"/>
      <c r="L22" s="1"/>
      <c r="M22" s="1"/>
    </row>
    <row r="23" spans="1:13" ht="24" thickBot="1" x14ac:dyDescent="0.35">
      <c r="A23" s="1"/>
      <c r="B23" s="64" t="s">
        <v>30</v>
      </c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1"/>
    </row>
    <row r="24" spans="1:13" ht="15.6" x14ac:dyDescent="0.3">
      <c r="A24" s="1"/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4"/>
      <c r="M24" s="1"/>
    </row>
    <row r="25" spans="1:13" ht="16.2" thickBot="1" x14ac:dyDescent="0.35">
      <c r="A25" s="1"/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4"/>
      <c r="M25" s="1"/>
    </row>
    <row r="26" spans="1:13" ht="52.95" customHeight="1" thickBot="1" x14ac:dyDescent="0.35">
      <c r="A26" s="1"/>
      <c r="B26" s="24"/>
      <c r="C26" s="73" t="s">
        <v>5</v>
      </c>
      <c r="D26" s="74"/>
      <c r="E26" s="40">
        <f>+SUM(H19:H21)</f>
        <v>0</v>
      </c>
      <c r="F26" s="75" t="str">
        <f>IF(E26&gt;E28,"El presupuesto del Licitador supera el Presupuesto Máximo admitido","")</f>
        <v/>
      </c>
      <c r="G26" s="75"/>
      <c r="H26" s="75"/>
      <c r="I26" s="75"/>
      <c r="J26" s="75"/>
      <c r="K26" s="26"/>
      <c r="L26" s="24"/>
      <c r="M26" s="1"/>
    </row>
    <row r="27" spans="1:13" ht="15.6" x14ac:dyDescent="0.3">
      <c r="A27" s="1"/>
      <c r="B27" s="24"/>
      <c r="C27" s="27"/>
      <c r="D27" s="27"/>
      <c r="E27" s="28"/>
      <c r="F27" s="25"/>
      <c r="G27" s="25"/>
      <c r="H27" s="25"/>
      <c r="I27" s="25"/>
      <c r="J27" s="25"/>
      <c r="K27" s="25"/>
      <c r="L27" s="24"/>
      <c r="M27" s="1"/>
    </row>
    <row r="28" spans="1:13" ht="18" x14ac:dyDescent="0.3">
      <c r="A28" s="1"/>
      <c r="B28" s="10" t="s">
        <v>19</v>
      </c>
      <c r="C28" s="25"/>
      <c r="D28" s="25"/>
      <c r="E28" s="32">
        <v>36333.160000000003</v>
      </c>
      <c r="F28" s="25"/>
      <c r="G28" s="25"/>
      <c r="H28" s="25"/>
      <c r="I28" s="25"/>
      <c r="J28" s="25"/>
      <c r="K28" s="25"/>
      <c r="L28" s="24"/>
      <c r="M28" s="1"/>
    </row>
    <row r="29" spans="1:13" ht="15.6" x14ac:dyDescent="0.3">
      <c r="A29" s="1"/>
      <c r="B29" s="24"/>
      <c r="C29" s="24"/>
      <c r="D29" s="24"/>
      <c r="E29" s="29"/>
      <c r="F29" s="24"/>
      <c r="G29" s="24"/>
      <c r="H29" s="24"/>
      <c r="I29" s="24"/>
      <c r="J29" s="24"/>
      <c r="K29" s="24"/>
      <c r="L29" s="24"/>
      <c r="M29" s="1"/>
    </row>
    <row r="30" spans="1:13" ht="18" x14ac:dyDescent="0.3">
      <c r="A30" s="1"/>
      <c r="B30" s="10" t="s">
        <v>17</v>
      </c>
      <c r="C30" s="10"/>
      <c r="D30" s="76"/>
      <c r="E30" s="76"/>
      <c r="F30" s="11"/>
      <c r="G30" s="12"/>
      <c r="H30" s="12"/>
      <c r="I30" s="12"/>
      <c r="J30" s="12"/>
      <c r="K30" s="12"/>
      <c r="L30" s="12"/>
      <c r="M30" s="1"/>
    </row>
    <row r="31" spans="1:13" ht="18" x14ac:dyDescent="0.3">
      <c r="A31" s="1"/>
      <c r="B31" s="10"/>
      <c r="C31" s="10"/>
      <c r="D31" s="13"/>
      <c r="E31" s="13"/>
      <c r="F31" s="13"/>
      <c r="G31" s="12"/>
      <c r="H31" s="12"/>
      <c r="I31" s="12"/>
      <c r="J31" s="12"/>
      <c r="K31" s="12"/>
      <c r="L31" s="12"/>
      <c r="M31" s="1"/>
    </row>
    <row r="32" spans="1:13" ht="18" x14ac:dyDescent="0.3">
      <c r="A32" s="1"/>
      <c r="B32" s="4" t="s">
        <v>36</v>
      </c>
      <c r="C32" s="10"/>
      <c r="D32" s="11"/>
      <c r="E32" s="11"/>
      <c r="F32" s="13"/>
      <c r="G32" s="12"/>
      <c r="H32" s="12"/>
      <c r="I32" s="12"/>
      <c r="J32" s="12"/>
      <c r="K32" s="12"/>
      <c r="L32" s="12"/>
      <c r="M32" s="1"/>
    </row>
    <row r="33" spans="1:13" ht="18" x14ac:dyDescent="0.3">
      <c r="A33" s="1"/>
      <c r="B33" s="4" t="s">
        <v>37</v>
      </c>
      <c r="C33" s="10"/>
      <c r="D33" s="11"/>
      <c r="E33" s="12"/>
      <c r="F33" s="12"/>
      <c r="G33" s="12"/>
      <c r="H33" s="12"/>
      <c r="I33" s="12"/>
      <c r="J33" s="12"/>
      <c r="K33" s="12"/>
      <c r="L33" s="12"/>
      <c r="M33" s="1"/>
    </row>
    <row r="34" spans="1:13" ht="18" x14ac:dyDescent="0.3">
      <c r="A34" s="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</row>
    <row r="35" spans="1:13" ht="18" x14ac:dyDescent="0.3">
      <c r="A35" s="1"/>
      <c r="B35" s="4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"/>
    </row>
    <row r="36" spans="1:13" ht="25.95" customHeight="1" x14ac:dyDescent="0.3">
      <c r="A36" s="1"/>
      <c r="B36" s="77" t="s">
        <v>20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1"/>
    </row>
    <row r="37" spans="1:13" x14ac:dyDescent="0.3">
      <c r="A37" s="1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1"/>
    </row>
    <row r="38" spans="1:13" x14ac:dyDescent="0.3">
      <c r="A38" s="1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1"/>
    </row>
    <row r="39" spans="1:13" x14ac:dyDescent="0.3">
      <c r="A39" s="1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1"/>
    </row>
    <row r="40" spans="1:13" x14ac:dyDescent="0.3">
      <c r="A40" s="1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1"/>
    </row>
    <row r="41" spans="1:13" x14ac:dyDescent="0.3">
      <c r="A41" s="1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1"/>
    </row>
    <row r="42" spans="1:13" x14ac:dyDescent="0.3">
      <c r="A42" s="1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1"/>
    </row>
    <row r="43" spans="1:13" ht="18" x14ac:dyDescent="0.3">
      <c r="A43" s="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1"/>
    </row>
    <row r="44" spans="1:13" ht="18" x14ac:dyDescent="0.3">
      <c r="A44" s="1"/>
      <c r="B44" s="77" t="s">
        <v>18</v>
      </c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1"/>
    </row>
    <row r="45" spans="1:13" ht="18" x14ac:dyDescent="0.3">
      <c r="A45" s="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"/>
    </row>
    <row r="46" spans="1:13" ht="18" x14ac:dyDescent="0.3">
      <c r="A46" s="1"/>
      <c r="B46" s="14"/>
      <c r="C46" s="14"/>
      <c r="D46" s="14"/>
      <c r="E46" s="14"/>
      <c r="F46" s="14"/>
      <c r="G46" s="14"/>
      <c r="H46" s="14"/>
      <c r="I46" s="14"/>
      <c r="J46" s="14"/>
      <c r="K46" s="78"/>
      <c r="L46" s="78"/>
      <c r="M46" s="1"/>
    </row>
    <row r="47" spans="1:13" ht="15.6" x14ac:dyDescent="0.3">
      <c r="A47" s="1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"/>
    </row>
    <row r="48" spans="1:13" x14ac:dyDescent="0.3">
      <c r="A48" s="1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"/>
    </row>
    <row r="49" spans="1:13" ht="15" thickBot="1" x14ac:dyDescent="0.35">
      <c r="A49" s="1"/>
      <c r="B49" s="16"/>
      <c r="C49" s="16"/>
      <c r="D49" s="16"/>
      <c r="E49" s="16"/>
      <c r="F49" s="16"/>
      <c r="G49" s="16"/>
      <c r="H49" s="16"/>
      <c r="I49" s="17"/>
      <c r="J49" s="17"/>
      <c r="K49" s="71" t="s">
        <v>6</v>
      </c>
      <c r="L49" s="71"/>
      <c r="M49" s="1"/>
    </row>
    <row r="50" spans="1:13" x14ac:dyDescent="0.3">
      <c r="A50" s="1"/>
      <c r="B50" s="7"/>
      <c r="C50" s="7"/>
      <c r="D50" s="7"/>
      <c r="E50" s="7"/>
      <c r="F50" s="7"/>
      <c r="G50" s="1"/>
      <c r="H50" s="1"/>
      <c r="I50" s="72" t="s">
        <v>7</v>
      </c>
      <c r="J50" s="72"/>
      <c r="K50" s="72"/>
      <c r="L50" s="72"/>
      <c r="M50" s="1"/>
    </row>
    <row r="51" spans="1:13" x14ac:dyDescent="0.3">
      <c r="A51" s="1"/>
      <c r="B51" s="18"/>
      <c r="C51" s="18"/>
      <c r="D51" s="18"/>
      <c r="E51" s="18"/>
      <c r="F51" s="18"/>
      <c r="G51" s="1"/>
      <c r="H51" s="1"/>
      <c r="I51" s="1"/>
      <c r="J51" s="1"/>
      <c r="K51" s="1"/>
      <c r="L51" s="1"/>
      <c r="M51" s="1"/>
    </row>
  </sheetData>
  <mergeCells count="30">
    <mergeCell ref="B23:L23"/>
    <mergeCell ref="E19:E21"/>
    <mergeCell ref="F19:G19"/>
    <mergeCell ref="F20:G20"/>
    <mergeCell ref="F21:G21"/>
    <mergeCell ref="K49:L49"/>
    <mergeCell ref="I50:L50"/>
    <mergeCell ref="C26:D26"/>
    <mergeCell ref="F26:J26"/>
    <mergeCell ref="D30:E30"/>
    <mergeCell ref="B36:L42"/>
    <mergeCell ref="B44:L44"/>
    <mergeCell ref="K46:L46"/>
    <mergeCell ref="B15:L15"/>
    <mergeCell ref="B16:J16"/>
    <mergeCell ref="D17:D18"/>
    <mergeCell ref="E17:E18"/>
    <mergeCell ref="H17:H18"/>
    <mergeCell ref="F17:G18"/>
    <mergeCell ref="F12:H12"/>
    <mergeCell ref="F10:H10"/>
    <mergeCell ref="F11:H11"/>
    <mergeCell ref="D13:E13"/>
    <mergeCell ref="F13:H13"/>
    <mergeCell ref="E4:J4"/>
    <mergeCell ref="B6:C6"/>
    <mergeCell ref="G6:H6"/>
    <mergeCell ref="D8:D9"/>
    <mergeCell ref="E8:E9"/>
    <mergeCell ref="F8:H9"/>
  </mergeCells>
  <pageMargins left="0.7" right="0.7" top="0.75" bottom="0.75" header="0.3" footer="0.3"/>
  <pageSetup paperSize="9" scale="50" orientation="landscape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C9029-AC5A-44A6-B45D-2C9BC282EEDC}">
  <sheetPr>
    <pageSetUpPr fitToPage="1"/>
  </sheetPr>
  <dimension ref="A1:M49"/>
  <sheetViews>
    <sheetView showGridLines="0" topLeftCell="A13" zoomScale="85" zoomScaleNormal="85" workbookViewId="0">
      <selection activeCell="F26" sqref="F26"/>
    </sheetView>
  </sheetViews>
  <sheetFormatPr baseColWidth="10" defaultColWidth="11.5546875" defaultRowHeight="14.4" x14ac:dyDescent="0.3"/>
  <cols>
    <col min="1" max="1" width="2.5546875" style="23" customWidth="1"/>
    <col min="2" max="2" width="12.88671875" style="23" customWidth="1"/>
    <col min="3" max="4" width="18.6640625" style="23" customWidth="1"/>
    <col min="5" max="5" width="24.109375" style="23" customWidth="1"/>
    <col min="6" max="7" width="18.6640625" style="23" customWidth="1"/>
    <col min="8" max="8" width="20.33203125" style="23" customWidth="1"/>
    <col min="9" max="9" width="18.6640625" style="23" customWidth="1"/>
    <col min="10" max="10" width="19.5546875" style="23" customWidth="1"/>
    <col min="11" max="11" width="18.6640625" style="23" customWidth="1"/>
    <col min="12" max="12" width="1.33203125" style="23" customWidth="1"/>
    <col min="13" max="13" width="2" style="23" customWidth="1"/>
  </cols>
  <sheetData>
    <row r="1" spans="1:13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3.4" x14ac:dyDescent="0.3">
      <c r="A2" s="1"/>
      <c r="B2" s="3" t="s">
        <v>24</v>
      </c>
      <c r="C2" s="3"/>
      <c r="D2" s="3"/>
      <c r="E2" s="1"/>
      <c r="F2" s="1"/>
      <c r="G2" s="1"/>
      <c r="H2" s="1"/>
      <c r="I2" s="1"/>
      <c r="J2" s="1"/>
      <c r="K2" s="1"/>
      <c r="L2" s="2"/>
      <c r="M2" s="1"/>
    </row>
    <row r="3" spans="1:13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4" thickBot="1" x14ac:dyDescent="0.35">
      <c r="A4" s="1"/>
      <c r="B4" s="42" t="s">
        <v>14</v>
      </c>
      <c r="C4" s="42"/>
      <c r="D4" s="42"/>
      <c r="E4" s="44" t="s">
        <v>38</v>
      </c>
      <c r="F4" s="44"/>
      <c r="G4" s="44"/>
      <c r="H4" s="44"/>
      <c r="I4" s="44"/>
      <c r="J4" s="44"/>
      <c r="K4" s="42"/>
      <c r="L4" s="42"/>
      <c r="M4" s="1"/>
    </row>
    <row r="5" spans="1:13" ht="15.6" x14ac:dyDescent="0.3">
      <c r="A5" s="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1"/>
    </row>
    <row r="6" spans="1:13" ht="18" x14ac:dyDescent="0.3">
      <c r="A6" s="1"/>
      <c r="B6" s="45" t="s">
        <v>12</v>
      </c>
      <c r="C6" s="45"/>
      <c r="D6" s="5" t="s">
        <v>13</v>
      </c>
      <c r="E6" s="5"/>
      <c r="F6" s="5"/>
      <c r="G6" s="45"/>
      <c r="H6" s="45"/>
      <c r="I6" s="5"/>
      <c r="J6" s="5"/>
      <c r="K6" s="5"/>
      <c r="L6" s="6"/>
      <c r="M6" s="1"/>
    </row>
    <row r="7" spans="1:13" ht="18.600000000000001" thickBot="1" x14ac:dyDescent="0.35">
      <c r="A7" s="1"/>
      <c r="B7" s="4"/>
      <c r="C7" s="4"/>
      <c r="D7" s="4"/>
      <c r="E7" s="4"/>
      <c r="F7" s="4"/>
      <c r="G7" s="4"/>
      <c r="H7" s="4"/>
      <c r="I7" s="5"/>
      <c r="J7" s="4"/>
      <c r="K7" s="4"/>
      <c r="L7" s="4"/>
      <c r="M7" s="1"/>
    </row>
    <row r="8" spans="1:13" ht="18" x14ac:dyDescent="0.3">
      <c r="A8" s="1"/>
      <c r="B8" s="1"/>
      <c r="C8" s="1"/>
      <c r="D8" s="46" t="s">
        <v>0</v>
      </c>
      <c r="E8" s="48" t="s">
        <v>1</v>
      </c>
      <c r="F8" s="46" t="s">
        <v>15</v>
      </c>
      <c r="G8" s="50"/>
      <c r="H8" s="51"/>
      <c r="I8" s="5"/>
      <c r="J8" s="1"/>
      <c r="K8" s="1"/>
      <c r="L8" s="1"/>
      <c r="M8" s="1"/>
    </row>
    <row r="9" spans="1:13" ht="18.600000000000001" thickBot="1" x14ac:dyDescent="0.35">
      <c r="A9" s="1"/>
      <c r="B9" s="1"/>
      <c r="C9" s="4"/>
      <c r="D9" s="47"/>
      <c r="E9" s="49"/>
      <c r="F9" s="52"/>
      <c r="G9" s="53"/>
      <c r="H9" s="54"/>
      <c r="I9" s="5"/>
      <c r="J9" s="4"/>
      <c r="K9" s="4"/>
      <c r="L9" s="4"/>
      <c r="M9" s="4"/>
    </row>
    <row r="10" spans="1:13" ht="18" x14ac:dyDescent="0.3">
      <c r="A10" s="1"/>
      <c r="B10" s="1"/>
      <c r="C10" s="4"/>
      <c r="D10" s="30">
        <v>3</v>
      </c>
      <c r="E10" s="30" t="s">
        <v>25</v>
      </c>
      <c r="F10" s="57">
        <f>469903*2</f>
        <v>939806</v>
      </c>
      <c r="G10" s="57"/>
      <c r="H10" s="58"/>
      <c r="I10" s="5"/>
      <c r="J10" s="4"/>
      <c r="K10" s="4"/>
      <c r="L10" s="4"/>
      <c r="M10" s="4"/>
    </row>
    <row r="11" spans="1:13" ht="18.600000000000001" thickBot="1" x14ac:dyDescent="0.35">
      <c r="A11" s="1"/>
      <c r="B11" s="1"/>
      <c r="C11" s="4"/>
      <c r="D11" s="30">
        <v>4</v>
      </c>
      <c r="E11" s="30" t="s">
        <v>26</v>
      </c>
      <c r="F11" s="59">
        <f>3022112*2</f>
        <v>6044224</v>
      </c>
      <c r="G11" s="59"/>
      <c r="H11" s="60"/>
      <c r="I11" s="5"/>
      <c r="J11" s="4"/>
      <c r="K11" s="4"/>
      <c r="L11" s="4"/>
      <c r="M11" s="4"/>
    </row>
    <row r="12" spans="1:13" ht="18.600000000000001" thickBot="1" x14ac:dyDescent="0.35">
      <c r="A12" s="1"/>
      <c r="B12" s="1"/>
      <c r="C12" s="4"/>
      <c r="D12" s="52" t="s">
        <v>16</v>
      </c>
      <c r="E12" s="53"/>
      <c r="F12" s="61">
        <f>+SUM(F10:H11)</f>
        <v>6984030</v>
      </c>
      <c r="G12" s="62"/>
      <c r="H12" s="63"/>
      <c r="I12" s="5"/>
      <c r="J12" s="4"/>
      <c r="K12" s="4"/>
      <c r="L12" s="4"/>
      <c r="M12" s="4"/>
    </row>
    <row r="13" spans="1:13" x14ac:dyDescent="0.3">
      <c r="A13" s="1"/>
      <c r="B13" s="7"/>
      <c r="C13" s="7"/>
      <c r="D13" s="7"/>
      <c r="E13" s="7"/>
      <c r="F13" s="7"/>
      <c r="G13" s="1"/>
      <c r="H13" s="1"/>
      <c r="I13" s="1"/>
      <c r="J13" s="1"/>
      <c r="K13" s="1"/>
      <c r="L13" s="1"/>
      <c r="M13" s="1"/>
    </row>
    <row r="14" spans="1:13" ht="24" thickBot="1" x14ac:dyDescent="0.35">
      <c r="A14" s="1"/>
      <c r="B14" s="64" t="s">
        <v>39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1"/>
    </row>
    <row r="15" spans="1:13" ht="15" thickBot="1" x14ac:dyDescent="0.35">
      <c r="A15" s="8"/>
      <c r="B15" s="65"/>
      <c r="C15" s="65"/>
      <c r="D15" s="65"/>
      <c r="E15" s="65"/>
      <c r="F15" s="65"/>
      <c r="G15" s="65"/>
      <c r="H15" s="65"/>
      <c r="I15" s="65"/>
      <c r="J15" s="65"/>
      <c r="K15" s="9"/>
      <c r="L15" s="8"/>
      <c r="M15" s="1"/>
    </row>
    <row r="16" spans="1:13" ht="24.6" customHeight="1" thickBot="1" x14ac:dyDescent="0.35">
      <c r="A16" s="1"/>
      <c r="B16" s="1"/>
      <c r="C16" s="1"/>
      <c r="D16" s="66" t="s">
        <v>1</v>
      </c>
      <c r="E16" s="46" t="s">
        <v>32</v>
      </c>
      <c r="F16" s="87" t="s">
        <v>27</v>
      </c>
      <c r="G16" s="87"/>
      <c r="H16" s="85" t="s">
        <v>3</v>
      </c>
      <c r="J16" s="1"/>
      <c r="K16" s="1"/>
      <c r="L16" s="1"/>
      <c r="M16" s="1"/>
    </row>
    <row r="17" spans="1:13" ht="24.6" customHeight="1" thickBot="1" x14ac:dyDescent="0.35">
      <c r="A17" s="1"/>
      <c r="B17" s="1"/>
      <c r="C17" s="1"/>
      <c r="D17" s="67"/>
      <c r="E17" s="52"/>
      <c r="F17" s="30" t="s">
        <v>28</v>
      </c>
      <c r="G17" s="30" t="s">
        <v>29</v>
      </c>
      <c r="H17" s="86"/>
      <c r="J17" s="1"/>
      <c r="K17" s="1"/>
      <c r="L17" s="1"/>
      <c r="M17" s="1"/>
    </row>
    <row r="18" spans="1:13" ht="26.4" customHeight="1" x14ac:dyDescent="0.3">
      <c r="A18" s="1"/>
      <c r="B18" s="1"/>
      <c r="C18" s="1"/>
      <c r="D18" s="20" t="s">
        <v>25</v>
      </c>
      <c r="E18" s="88">
        <v>3.5650000000000001E-2</v>
      </c>
      <c r="F18" s="34"/>
      <c r="G18" s="34"/>
      <c r="H18" s="38">
        <f>((F18*E18)+G18)*F10</f>
        <v>0</v>
      </c>
      <c r="J18" s="1"/>
      <c r="K18" s="1"/>
      <c r="L18" s="1"/>
      <c r="M18" s="1"/>
    </row>
    <row r="19" spans="1:13" ht="26.4" customHeight="1" x14ac:dyDescent="0.3">
      <c r="A19" s="1"/>
      <c r="B19" s="1"/>
      <c r="C19" s="1"/>
      <c r="D19" s="33" t="s">
        <v>26</v>
      </c>
      <c r="E19" s="89"/>
      <c r="F19" s="34"/>
      <c r="G19" s="34"/>
      <c r="H19" s="39">
        <f>((F19*E18)+G19)*F11</f>
        <v>0</v>
      </c>
      <c r="J19" s="1"/>
      <c r="K19" s="1"/>
      <c r="L19" s="1"/>
      <c r="M19" s="1"/>
    </row>
    <row r="20" spans="1:13" x14ac:dyDescent="0.3">
      <c r="A20" s="1"/>
      <c r="B20" s="1"/>
      <c r="C20" s="1"/>
      <c r="D20"/>
      <c r="E20"/>
      <c r="F20"/>
      <c r="G20"/>
      <c r="H20"/>
      <c r="I20"/>
      <c r="J20" s="1"/>
      <c r="K20" s="1"/>
      <c r="L20" s="1"/>
      <c r="M20" s="1"/>
    </row>
    <row r="21" spans="1:13" ht="24" thickBot="1" x14ac:dyDescent="0.35">
      <c r="A21" s="1"/>
      <c r="B21" s="64" t="s">
        <v>31</v>
      </c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1"/>
    </row>
    <row r="22" spans="1:13" ht="15.6" x14ac:dyDescent="0.3">
      <c r="A22" s="1"/>
      <c r="B22" s="24"/>
      <c r="C22" s="25"/>
      <c r="D22" s="25"/>
      <c r="E22" s="25"/>
      <c r="F22" s="25"/>
      <c r="G22" s="25"/>
      <c r="H22" s="25"/>
      <c r="I22" s="25"/>
      <c r="J22" s="25"/>
      <c r="K22" s="25"/>
      <c r="L22" s="24"/>
      <c r="M22" s="1"/>
    </row>
    <row r="23" spans="1:13" ht="16.2" thickBot="1" x14ac:dyDescent="0.35">
      <c r="A23" s="1"/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4"/>
      <c r="M23" s="1"/>
    </row>
    <row r="24" spans="1:13" ht="52.95" customHeight="1" thickBot="1" x14ac:dyDescent="0.35">
      <c r="A24" s="1"/>
      <c r="B24" s="24"/>
      <c r="C24" s="73" t="s">
        <v>5</v>
      </c>
      <c r="D24" s="74"/>
      <c r="E24" s="40">
        <f>+SUM(H18:H19)</f>
        <v>0</v>
      </c>
      <c r="F24" s="75" t="str">
        <f>IF(E24&gt;E26,"El presupuesto del Licitador supera el Presupuesto Máximo admitido","")</f>
        <v/>
      </c>
      <c r="G24" s="75"/>
      <c r="H24" s="75"/>
      <c r="I24" s="75"/>
      <c r="J24" s="75"/>
      <c r="K24" s="26"/>
      <c r="L24" s="24"/>
      <c r="M24" s="1"/>
    </row>
    <row r="25" spans="1:13" ht="15.6" x14ac:dyDescent="0.3">
      <c r="A25" s="1"/>
      <c r="B25" s="24"/>
      <c r="C25" s="27"/>
      <c r="D25" s="27"/>
      <c r="E25" s="28"/>
      <c r="F25" s="25"/>
      <c r="G25" s="25"/>
      <c r="H25" s="25"/>
      <c r="I25" s="25"/>
      <c r="J25" s="25"/>
      <c r="K25" s="25"/>
      <c r="L25" s="24"/>
      <c r="M25" s="1"/>
    </row>
    <row r="26" spans="1:13" ht="18" x14ac:dyDescent="0.3">
      <c r="A26" s="1"/>
      <c r="B26" s="10" t="s">
        <v>19</v>
      </c>
      <c r="C26" s="25"/>
      <c r="D26" s="25"/>
      <c r="E26" s="32">
        <f>437426.91</f>
        <v>437426.91</v>
      </c>
      <c r="F26" s="43" t="s">
        <v>40</v>
      </c>
      <c r="G26" s="25"/>
      <c r="H26" s="25"/>
      <c r="I26" s="25"/>
      <c r="J26" s="25"/>
      <c r="K26" s="25"/>
      <c r="L26" s="24"/>
      <c r="M26" s="1"/>
    </row>
    <row r="27" spans="1:13" ht="15.6" x14ac:dyDescent="0.3">
      <c r="A27" s="1"/>
      <c r="B27" s="24"/>
      <c r="C27" s="24"/>
      <c r="D27" s="24"/>
      <c r="E27" s="29"/>
      <c r="F27" s="24"/>
      <c r="G27" s="24"/>
      <c r="H27" s="24"/>
      <c r="I27" s="24"/>
      <c r="J27" s="24"/>
      <c r="K27" s="24"/>
      <c r="L27" s="24"/>
      <c r="M27" s="1"/>
    </row>
    <row r="28" spans="1:13" ht="18" x14ac:dyDescent="0.3">
      <c r="A28" s="1"/>
      <c r="B28" s="10" t="s">
        <v>17</v>
      </c>
      <c r="C28" s="10"/>
      <c r="D28" s="76"/>
      <c r="E28" s="76"/>
      <c r="F28" s="11"/>
      <c r="G28" s="12"/>
      <c r="H28" s="12"/>
      <c r="I28" s="12"/>
      <c r="J28" s="12"/>
      <c r="K28" s="12"/>
      <c r="L28" s="12"/>
      <c r="M28" s="1"/>
    </row>
    <row r="29" spans="1:13" ht="18" x14ac:dyDescent="0.3">
      <c r="A29" s="1"/>
      <c r="B29" s="10"/>
      <c r="C29" s="10"/>
      <c r="D29" s="13"/>
      <c r="E29" s="13"/>
      <c r="F29" s="13"/>
      <c r="G29" s="12"/>
      <c r="H29" s="12"/>
      <c r="I29" s="12"/>
      <c r="J29" s="12"/>
      <c r="K29" s="12"/>
      <c r="L29" s="12"/>
      <c r="M29" s="1"/>
    </row>
    <row r="30" spans="1:13" ht="18" x14ac:dyDescent="0.3">
      <c r="A30" s="1"/>
      <c r="B30" s="4" t="s">
        <v>33</v>
      </c>
      <c r="C30" s="41"/>
      <c r="D30" s="4"/>
      <c r="E30" s="11"/>
      <c r="F30" s="13"/>
      <c r="G30" s="12"/>
      <c r="H30" s="12"/>
      <c r="I30" s="12"/>
      <c r="J30" s="12"/>
      <c r="K30" s="12"/>
      <c r="L30" s="12"/>
      <c r="M30" s="1"/>
    </row>
    <row r="31" spans="1:13" ht="18" x14ac:dyDescent="0.3">
      <c r="A31" s="1"/>
      <c r="B31" s="4" t="s">
        <v>34</v>
      </c>
      <c r="C31" s="41"/>
      <c r="D31" s="4"/>
      <c r="E31" s="12"/>
      <c r="F31" s="12"/>
      <c r="G31" s="12"/>
      <c r="H31" s="12"/>
      <c r="I31" s="12"/>
      <c r="J31" s="12"/>
      <c r="K31" s="12"/>
      <c r="L31" s="12"/>
      <c r="M31" s="1"/>
    </row>
    <row r="32" spans="1:13" ht="18" x14ac:dyDescent="0.3">
      <c r="A32" s="1"/>
      <c r="B32" s="4" t="s">
        <v>35</v>
      </c>
      <c r="C32" s="41"/>
      <c r="D32" s="4"/>
      <c r="E32" s="12"/>
      <c r="F32" s="12"/>
      <c r="G32" s="12"/>
      <c r="H32" s="12"/>
      <c r="I32" s="12"/>
      <c r="J32" s="12"/>
      <c r="K32" s="12"/>
      <c r="L32" s="12"/>
      <c r="M32" s="1"/>
    </row>
    <row r="33" spans="1:13" ht="18" x14ac:dyDescent="0.3">
      <c r="A33" s="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"/>
    </row>
    <row r="34" spans="1:13" ht="25.95" customHeight="1" x14ac:dyDescent="0.3">
      <c r="A34" s="1"/>
      <c r="B34" s="77" t="s">
        <v>23</v>
      </c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1"/>
    </row>
    <row r="35" spans="1:13" x14ac:dyDescent="0.3">
      <c r="A35" s="1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1"/>
    </row>
    <row r="36" spans="1:13" x14ac:dyDescent="0.3">
      <c r="A36" s="1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1"/>
    </row>
    <row r="37" spans="1:13" x14ac:dyDescent="0.3">
      <c r="A37" s="1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1"/>
    </row>
    <row r="38" spans="1:13" x14ac:dyDescent="0.3">
      <c r="A38" s="1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1"/>
    </row>
    <row r="39" spans="1:13" x14ac:dyDescent="0.3">
      <c r="A39" s="1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1"/>
    </row>
    <row r="40" spans="1:13" x14ac:dyDescent="0.3">
      <c r="A40" s="1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1"/>
    </row>
    <row r="41" spans="1:13" ht="18" x14ac:dyDescent="0.3">
      <c r="A41" s="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1"/>
    </row>
    <row r="42" spans="1:13" ht="18" x14ac:dyDescent="0.3">
      <c r="A42" s="1"/>
      <c r="B42" s="77" t="s">
        <v>18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1"/>
    </row>
    <row r="43" spans="1:13" ht="18" x14ac:dyDescent="0.3">
      <c r="A43" s="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"/>
    </row>
    <row r="44" spans="1:13" ht="18" x14ac:dyDescent="0.3">
      <c r="A44" s="1"/>
      <c r="B44" s="14"/>
      <c r="C44" s="14"/>
      <c r="D44" s="14"/>
      <c r="E44" s="14"/>
      <c r="F44" s="14"/>
      <c r="G44" s="14"/>
      <c r="H44" s="14"/>
      <c r="I44" s="14"/>
      <c r="J44" s="14"/>
      <c r="K44" s="78"/>
      <c r="L44" s="78"/>
      <c r="M44" s="1"/>
    </row>
    <row r="45" spans="1:13" ht="15.6" x14ac:dyDescent="0.3">
      <c r="A45" s="1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"/>
    </row>
    <row r="46" spans="1:13" x14ac:dyDescent="0.3">
      <c r="A46" s="1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"/>
    </row>
    <row r="47" spans="1:13" ht="15" thickBot="1" x14ac:dyDescent="0.35">
      <c r="A47" s="1"/>
      <c r="B47" s="16"/>
      <c r="C47" s="16"/>
      <c r="D47" s="16"/>
      <c r="E47" s="16"/>
      <c r="F47" s="16"/>
      <c r="G47" s="16"/>
      <c r="H47" s="16"/>
      <c r="I47" s="17"/>
      <c r="J47" s="17"/>
      <c r="K47" s="71" t="s">
        <v>6</v>
      </c>
      <c r="L47" s="71"/>
      <c r="M47" s="1"/>
    </row>
    <row r="48" spans="1:13" x14ac:dyDescent="0.3">
      <c r="A48" s="1"/>
      <c r="B48" s="7"/>
      <c r="C48" s="7"/>
      <c r="D48" s="7"/>
      <c r="E48" s="7"/>
      <c r="F48" s="7"/>
      <c r="G48" s="1"/>
      <c r="H48" s="1"/>
      <c r="I48" s="72" t="s">
        <v>7</v>
      </c>
      <c r="J48" s="72"/>
      <c r="K48" s="72"/>
      <c r="L48" s="72"/>
      <c r="M48" s="1"/>
    </row>
    <row r="49" spans="1:13" x14ac:dyDescent="0.3">
      <c r="A49" s="1"/>
      <c r="B49" s="18"/>
      <c r="C49" s="18"/>
      <c r="D49" s="18"/>
      <c r="E49" s="18"/>
      <c r="F49" s="18"/>
      <c r="G49" s="1"/>
      <c r="H49" s="1"/>
      <c r="I49" s="1"/>
      <c r="J49" s="1"/>
      <c r="K49" s="1"/>
      <c r="L49" s="1"/>
      <c r="M49" s="1"/>
    </row>
  </sheetData>
  <mergeCells count="26">
    <mergeCell ref="E18:E19"/>
    <mergeCell ref="B42:L42"/>
    <mergeCell ref="K44:L44"/>
    <mergeCell ref="K47:L47"/>
    <mergeCell ref="I48:L48"/>
    <mergeCell ref="B21:L21"/>
    <mergeCell ref="C24:D24"/>
    <mergeCell ref="F24:J24"/>
    <mergeCell ref="D28:E28"/>
    <mergeCell ref="B34:L40"/>
    <mergeCell ref="B14:L14"/>
    <mergeCell ref="B15:J15"/>
    <mergeCell ref="D16:D17"/>
    <mergeCell ref="E16:E17"/>
    <mergeCell ref="H16:H17"/>
    <mergeCell ref="F16:G16"/>
    <mergeCell ref="F10:H10"/>
    <mergeCell ref="F11:H11"/>
    <mergeCell ref="D12:E12"/>
    <mergeCell ref="F12:H12"/>
    <mergeCell ref="E4:J4"/>
    <mergeCell ref="B6:C6"/>
    <mergeCell ref="G6:H6"/>
    <mergeCell ref="D8:D9"/>
    <mergeCell ref="E8:E9"/>
    <mergeCell ref="F8:H9"/>
  </mergeCells>
  <pageMargins left="0.7" right="0.7" top="0.75" bottom="0.75" header="0.3" footer="0.3"/>
  <pageSetup paperSize="9" scale="52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LOTE 1</vt:lpstr>
      <vt:lpstr>LOTE 2</vt:lpstr>
      <vt:lpstr>'LOTE 1'!Área_de_impresión</vt:lpstr>
      <vt:lpstr>'LOTE 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Antonio Álvarez Granero</dc:creator>
  <cp:lastModifiedBy>CELIA GONZALEZ MESA</cp:lastModifiedBy>
  <cp:lastPrinted>2024-04-17T11:17:53Z</cp:lastPrinted>
  <dcterms:created xsi:type="dcterms:W3CDTF">2022-03-15T12:33:14Z</dcterms:created>
  <dcterms:modified xsi:type="dcterms:W3CDTF">2024-05-15T11:05:58Z</dcterms:modified>
</cp:coreProperties>
</file>