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09"/>
  <workbookPr/>
  <xr:revisionPtr revIDLastSave="459" documentId="11_956266B87B04B4DD54D2F0FA7C25565559DD1C31" xr6:coauthVersionLast="47" xr6:coauthVersionMax="47" xr10:uidLastSave="{2F80DB99-C8AE-4D8C-871B-B7BAAD521B15}"/>
  <bookViews>
    <workbookView xWindow="240" yWindow="105" windowWidth="14805" windowHeight="8010" firstSheet="1" activeTab="1" xr2:uid="{00000000-000D-0000-FFFF-FFFF00000000}"/>
  </bookViews>
  <sheets>
    <sheet name="Original" sheetId="1" r:id="rId1"/>
    <sheet name="Propuesta alternativa"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2" l="1"/>
  <c r="D11" i="2"/>
  <c r="D4" i="2"/>
  <c r="D35" i="2"/>
  <c r="D34" i="2"/>
  <c r="D32" i="2"/>
  <c r="D31" i="2"/>
  <c r="D29" i="2"/>
  <c r="D28" i="2" s="1"/>
  <c r="D25" i="2"/>
  <c r="D24" i="2" s="1"/>
  <c r="D22" i="2"/>
  <c r="D3" i="2"/>
  <c r="D37" i="2" s="1"/>
  <c r="E24" i="1"/>
</calcChain>
</file>

<file path=xl/sharedStrings.xml><?xml version="1.0" encoding="utf-8"?>
<sst xmlns="http://schemas.openxmlformats.org/spreadsheetml/2006/main" count="133" uniqueCount="83">
  <si>
    <t>REQUISITOS VALORABLES</t>
  </si>
  <si>
    <t>Observaciones</t>
  </si>
  <si>
    <t>ID</t>
  </si>
  <si>
    <t>Descripción</t>
  </si>
  <si>
    <t>Criterio de valoración</t>
  </si>
  <si>
    <t>Puntuación</t>
  </si>
  <si>
    <t>Requerimientos de red 5G NPN en frecuencias de operador</t>
  </si>
  <si>
    <t>RV1</t>
  </si>
  <si>
    <r>
      <rPr>
        <sz val="11"/>
        <color rgb="FF000000"/>
        <rFont val="Aptos Narrow"/>
      </rPr>
      <t xml:space="preserve">Se valorará que la red privada 5G NPN en frecuencia de operador pueda prestar también servicio en otras bandas habilitadas para 5G como la banda 28 (700MHz). 
</t>
    </r>
    <r>
      <rPr>
        <sz val="11"/>
        <color rgb="FFFF0000"/>
        <rFont val="Aptos Narrow"/>
        <scheme val="minor"/>
      </rPr>
      <t>¿estamos pidiendo cobertura efectiva en dicha banda o simplemente que las unidades remotas de radio y los sistemas radiantes instalados estén preparados para la difusión en otras bandas como la banda 28?</t>
    </r>
  </si>
  <si>
    <t>sí/no</t>
  </si>
  <si>
    <t xml:space="preserve">RV2  </t>
  </si>
  <si>
    <r>
      <rPr>
        <sz val="11"/>
        <color rgb="FF000000"/>
        <rFont val="Calibri"/>
      </rPr>
      <t xml:space="preserve">Se valorarán ofertas que mejoren la cobertura en ubicación 1 de red NPN en frecuencia de operador </t>
    </r>
    <r>
      <rPr>
        <sz val="11"/>
        <color rgb="FFFF0000"/>
        <rFont val="Calibri"/>
      </rPr>
      <t>con objeto de cubrir las instalaciones del Instituto de Agrobiotecnología (IDAB)</t>
    </r>
    <r>
      <rPr>
        <sz val="11"/>
        <color rgb="FF000000"/>
        <rFont val="Calibri"/>
      </rPr>
      <t>. Para la valoración adecuada de este punto, se especificará cuál es la cobertura que se puede alcanzar con la solución ofertada.</t>
    </r>
  </si>
  <si>
    <t>cualitativo</t>
  </si>
  <si>
    <t xml:space="preserve">RV3 </t>
  </si>
  <si>
    <t>Se valorarán ofertas que mejoren la huella de cobertura mínima en la ubicación 3 para NPN en frecuencias de operador. Especialmente se valorará que se aumente la cobertura en la N-135, tanto dirección Pamplona como dirección puerto de Erro. Para la valoración adecuada de este punto, se especificará cuál es la cobertura que se puede alcanzar con la solución ofertada.</t>
  </si>
  <si>
    <t xml:space="preserve">RV4 </t>
  </si>
  <si>
    <t xml:space="preserve">Se valorará positivamente aquellas ofertas que incluyan la posibilidad de reubicar los equipos de la ubicación 3 en otras sedes alternativas o prestar servicio en las mismas. </t>
  </si>
  <si>
    <t>¿se valora cuánto más ancho de banda radioléctrico esté garantizado en la solución?</t>
  </si>
  <si>
    <t>Requerimientos de red 5G NPN en frecuencias de autoprestación</t>
  </si>
  <si>
    <t>RV5</t>
  </si>
  <si>
    <t>Se valorarán ofertas que mejoren la cobertura en ubicación1 de red NPN en frecuencia de autoprestación, con objeto de cubrir las instalaciones del Instituto de Agrobiotecnología (IDAB). Para la valoración adecuada de este punto, se especificará cuál es la cobertura que se puede alcanzar con la solución ofertada.</t>
  </si>
  <si>
    <t>RV6</t>
  </si>
  <si>
    <t>Se valorará que los router/módems para acceso en frecuencias de la banda n258 sean también compatibles con la banda n40.</t>
  </si>
  <si>
    <r>
      <t>Requerimientos del core 5G para redes NPN</t>
    </r>
    <r>
      <rPr>
        <b/>
        <i/>
        <sz val="18"/>
        <color theme="9" tint="-0.499984740745262"/>
        <rFont val="Calibri Light"/>
        <charset val="1"/>
      </rPr>
      <t> </t>
    </r>
  </si>
  <si>
    <t>RV7</t>
  </si>
  <si>
    <t xml:space="preserve">Se valorará que el hardware dedicado a las funciones del plano de datos esté dimensionado para gestionar un número mayor de usuarios simultáneos. </t>
  </si>
  <si>
    <t>nº de usuarios adicionales</t>
  </si>
  <si>
    <t>RV8</t>
  </si>
  <si>
    <t>Se valorará que el hardware dedicado a las funciones del plano de datos esté dimensionado para gestionar un throughput mayor al indicado en el punto anterior. NOTA: en ese caso, las interfaces del servidor físico deberán ser al menos de 10Gbps con transceptor LR.</t>
  </si>
  <si>
    <t>throughtput adicional</t>
  </si>
  <si>
    <t>RV9</t>
  </si>
  <si>
    <t>Adicionalmente, se valorará que el sistema admite integración vía API-REST para aplicación de configuraciones de manera automatizada.</t>
  </si>
  <si>
    <t>Requerimientos del diseño de alto nivel </t>
  </si>
  <si>
    <t>RV10</t>
  </si>
  <si>
    <r>
      <rPr>
        <sz val="11"/>
        <color rgb="FF000000"/>
        <rFont val="Aptos Narrow"/>
      </rPr>
      <t xml:space="preserve">Se valorará el plan de diseño de alto nivel de cada una de las ofertas presentadas, en atención a criterios de detalle, claridad de exposición y adecuación a los criterios de este pliego. </t>
    </r>
    <r>
      <rPr>
        <sz val="11"/>
        <color rgb="FFFF0000"/>
        <rFont val="Aptos Narrow"/>
      </rPr>
      <t>Se valorará la solución presentada a nivel de arquitectura, equipamiento propuesto, prestaciones y funcionalidades ofrecidas por la solución, capacidad de ampliación, funcionalidades y facilidades de configuración y operación, disponibilidad, etc.</t>
    </r>
  </si>
  <si>
    <t>Requerimientos de los trabajos de implantación</t>
  </si>
  <si>
    <t xml:space="preserve">RV11 </t>
  </si>
  <si>
    <t>Se valorará el plan de implantación de la solución en atención a criterios de detalle, claridad de exposición y adecuación a los criterios que se expresan en los siguientes apartados relativos a las diferentes fases de la ejecución de los trabajos</t>
  </si>
  <si>
    <t>RV12</t>
  </si>
  <si>
    <t>Se valorará especialmente el grado de detalle de descripción de las pruebas de aceptación y medidas de cobertura de cada una de las ofertas.</t>
  </si>
  <si>
    <t>Formación</t>
  </si>
  <si>
    <t xml:space="preserve">RV13 </t>
  </si>
  <si>
    <t>Se valorará especialmente el grado de detalle de descripción del contenido de la formación, así como su adecuación con los propósitos de las redes que se han descrito en este pliego.</t>
  </si>
  <si>
    <t>Diseño de alto nivel</t>
  </si>
  <si>
    <t>Se valorará positivamente que la red privada 5G NPN en frecuencia de operador preste también servicio en otras bandas habilitadas para 5G, tal y como la banda 28 (700MHz).</t>
  </si>
  <si>
    <t>Se valorará positivamente que la oferta mejore la cobertura en ubicación 1 de red NPN en frecuencia de operador con objeto de cubrir las instalaciones del Instituto de Agrobiotecnología (IDAB). Para la valoración adecuada de este punto, se especificará cuál es la cobertura que se puede alcanzar con la solución ofertada.</t>
  </si>
  <si>
    <t>Se valorará positivamente que la oferta mejore la huella de cobertura mínima en la ubicación 3 para NPN en frecuencias de operador. Especialmente se valorará que se aumente la cobertura en la N-135, tanto dirección Pamplona como dirección puerto de Erro. Para la valoración adecuada de este punto, se especificará cuál es la cobertura que se puede alcanzar con la solución ofertada.</t>
  </si>
  <si>
    <t>Se valorarán positivamente las ofertas que mejoren los valores de la Tabla 1 con respecto a la cantidad mínima de dispositivos conectados permitidos por la solución (100).</t>
  </si>
  <si>
    <t>Se valorarán positivamente las ofertas que mejoren los valores de la Tabla 1 con respecto a la capacidad agregada mínima soportada por la solución en Mbps (150/60).</t>
  </si>
  <si>
    <t>capacidad adicional en bajada y subida</t>
  </si>
  <si>
    <t>Se valorará la escalabilidad de la unidad de radio en banda base. En especial, se valorará positivamente la capacidad para aumentar el número de unidades de radio y el número de antenas.</t>
  </si>
  <si>
    <t>Se valorarán positivamente las ofertas que mejoren la cobertura en ubicación1 de red NPN en frecuencia de autoprestación, con objeto de cubrir las instalaciones del Instituto de Agrobiotecnología (IDAB). Para la valoración adecuada de este punto, se especificará cuál es la cobertura que se puede alcanzar con la solución ofertada.</t>
  </si>
  <si>
    <t>Se valorarán positivamente las ofertas que mejoren los valores de la Tabla 2 con respecto a la capacidad mínima de dispositivos conectados concurrentes por nodo permitidos por la solución (100).</t>
  </si>
  <si>
    <t>Se valorará el equipamiento ofertado para la red 5G en frecuencias de autoprestación en aquellos aspectos que supongan una mejora tecnológica sobre los requerimientos mínimos del pliego de prescripciones técnicas, atendiendo especialmente a la seguridad, gestión, capacidad, disponibilidad y posibilidad de evolución y crecimiento.</t>
  </si>
  <si>
    <t>RV11</t>
  </si>
  <si>
    <t>Se valorará positivamente que los router/módems para acceso en frecuencias de la banda n258 sean también compatibles con la banda n40.</t>
  </si>
  <si>
    <t>Se valorará positivamente que el hardware dedicado a las funciones del plano de datos esté dimensionado para gestionar un número mayor de usuarios simultáneos (100).</t>
  </si>
  <si>
    <t>RV13</t>
  </si>
  <si>
    <t>Se valorará positivamente que el hardware dedicado a las funciones del plano de datos esté dimensionado para gestionar un throughput mayor al indicado en el punto anterior. NOTA: en ese caso, las interfaces del servidor físico deberán ser al menos de 10Gbps con transceptor LR.</t>
  </si>
  <si>
    <t>RV14</t>
  </si>
  <si>
    <t>Se valorará positivamente que el sistema admita integración vía API-REST para aplicación de configuraciones de manera automatizada.</t>
  </si>
  <si>
    <t>RV15</t>
  </si>
  <si>
    <t>Se valorará el equipamiento ofertado para el core de red 5G en aquellos aspectos que supongan una mejora tecnológica sobre los requerimientos mínimos del pliego de prescripciones técnicas, atendiendo especialmente a la seguridad, gestión, capacidad, disponibilidad y posibilidad de evolución y crecimiento.</t>
  </si>
  <si>
    <t>RV16</t>
  </si>
  <si>
    <t>Se valorará el plan de diseño de alto nivel de cada una de las ofertas presentadas, en atención a criterios de detalle, claridad de exposición y adecuación a los criterios de este pliego. Más concretamente, se valorará la solución presentada a nivel de arquitectura, equipamiento propuesto, prestaciones y funcionalidades ofrecidas por la solución, capacidad de ampliación, funcionalidades y facilidades de configuración y operación, disponibilidad, etc.</t>
  </si>
  <si>
    <t>Plan de Implantación</t>
  </si>
  <si>
    <t>RV17</t>
  </si>
  <si>
    <t>Se valorará el plan de implantación de la solución en atención a criterios de detalle, claridad de exposición, adecuación a los criterios que se expresan en los siguientes apartados relativos a las diferentes fases de la ejecución de los trabajos y a las mejoras o trabajos adicionales que sobre los mínimos indicados en las mismas se oferten y que redunden en una mejor organización y planificación de los trabajos a realizar o contribuyan a asegurar la calidad en la realización de los mismos, o a la resolución de incidencias de obra.</t>
  </si>
  <si>
    <t>RV18</t>
  </si>
  <si>
    <t>Se valorará el plan de pruebas y medidas presentado, especialmente el grado de detalle de descripción de las pruebas de aceptación y medidas de cobertura de cada una de las ofertas, así como de la documentación entregada</t>
  </si>
  <si>
    <t>Plan de Formación</t>
  </si>
  <si>
    <t>Requerimientos de formación</t>
  </si>
  <si>
    <t>RV19</t>
  </si>
  <si>
    <t>Se valorará especialmente el contenido de la formación, los medios didácticos y documentales empleados, la capacitación o certificaciones de los formadores, así como la inclusión en el plan de formación de cursos reglados de fabricante.</t>
  </si>
  <si>
    <t>Plan de Mantenimiento y Soporte</t>
  </si>
  <si>
    <t>Requerimientos de mantenimiento y soporte</t>
  </si>
  <si>
    <t>RV20</t>
  </si>
  <si>
    <t>Para cada una de las actividades de operación y soporte se valorarán los aspectos recogidos en la Tabla 6.</t>
  </si>
  <si>
    <t>Plan de Asistencia Técnica</t>
  </si>
  <si>
    <t>Requerimientos de asistencia técnica</t>
  </si>
  <si>
    <t>RV21</t>
  </si>
  <si>
    <t>Para cada una de las actividades de asistencia técnica descritas (esto es, asistencia técnica de adjudicatario y fabricante) se valorarán los aspectos indicados en la Tabla 12.</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</si>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</sst>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b/>
      <sz val="11"/>
      <color rgb="FF4F6228"/>
      <name val="Calibri"/>
      <charset val="1"/>
    </font>
    <font>
      <sz val="11"/>
      <color rgb="FF000000"/>
      <name val="Calibri"/>
      <charset val="1"/>
    </font>
    <font>
      <b/>
      <sz val="11"/>
      <color theme="1"/>
      <name val="Aptos Narrow"/>
      <family val="2"/>
      <scheme val="minor"/>
    </font>
    <font>
      <b/>
      <sz val="18"/>
      <color theme="9" tint="-0.499984740745262"/>
      <name val="Calibri Light"/>
      <charset val="1"/>
    </font>
    <font>
      <sz val="18"/>
      <color theme="9" tint="-0.499984740745262"/>
      <name val="Calibri Light"/>
      <charset val="1"/>
    </font>
    <font>
      <b/>
      <i/>
      <sz val="18"/>
      <color theme="9" tint="-0.499984740745262"/>
      <name val="Calibri Light"/>
      <charset val="1"/>
    </font>
    <font>
      <sz val="11"/>
      <color rgb="FF000000"/>
      <name val="Calibri"/>
    </font>
    <font>
      <sz val="11"/>
      <color rgb="FFFF0000"/>
      <name val="Calibri"/>
    </font>
    <font>
      <sz val="11"/>
      <color rgb="FFFF0000"/>
      <name val="Aptos Narrow"/>
      <family val="2"/>
      <scheme val="minor"/>
    </font>
    <font>
      <sz val="11"/>
      <color rgb="FF000000"/>
      <name val="Aptos Narrow"/>
    </font>
    <font>
      <sz val="11"/>
      <color rgb="FFFF0000"/>
      <name val="Aptos Narrow"/>
      <scheme val="minor"/>
    </font>
    <font>
      <sz val="11"/>
      <color rgb="FFFF0000"/>
      <name val="Aptos Narrow"/>
    </font>
    <font>
      <sz val="11"/>
      <color theme="1"/>
      <name val="Aptos Narrow"/>
    </font>
    <font>
      <b/>
      <sz val="18"/>
      <color theme="0"/>
      <name val="Calibri Light"/>
      <charset val="1"/>
    </font>
    <font>
      <b/>
      <sz val="18"/>
      <color rgb="FF000000"/>
      <name val="Calibri Light"/>
      <charset val="1"/>
    </font>
    <font>
      <b/>
      <sz val="11"/>
      <color rgb="FF000000"/>
      <name val="Aptos Narrow"/>
      <family val="2"/>
      <scheme val="minor"/>
    </font>
    <font>
      <sz val="18"/>
      <color rgb="FF000000"/>
      <name val="Calibri Light"/>
      <charset val="1"/>
    </font>
    <font>
      <sz val="11"/>
      <color rgb="FF000000"/>
      <name val="Aptos Narrow"/>
      <family val="2"/>
      <scheme val="minor"/>
    </font>
  </fonts>
  <fills count="5">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35">
    <xf numFmtId="0" fontId="0" fillId="0" borderId="0" xfId="0"/>
    <xf numFmtId="0" fontId="1" fillId="0" borderId="0" xfId="0" applyFont="1"/>
    <xf numFmtId="0" fontId="2" fillId="0" borderId="0" xfId="0" applyFont="1" applyAlignment="1">
      <alignment wrapText="1"/>
    </xf>
    <xf numFmtId="0" fontId="0" fillId="0" borderId="0" xfId="0" applyAlignment="1">
      <alignment wrapText="1"/>
    </xf>
    <xf numFmtId="0" fontId="3" fillId="0" borderId="0" xfId="0" applyFont="1" applyAlignment="1">
      <alignment wrapText="1"/>
    </xf>
    <xf numFmtId="0" fontId="4" fillId="0" borderId="0" xfId="0" applyFont="1"/>
    <xf numFmtId="0" fontId="5" fillId="0" borderId="0" xfId="0" applyFont="1"/>
    <xf numFmtId="0" fontId="7" fillId="0" borderId="0" xfId="0" applyFont="1" applyAlignment="1">
      <alignment wrapText="1"/>
    </xf>
    <xf numFmtId="0" fontId="9" fillId="0" borderId="0" xfId="0" applyFont="1" applyAlignment="1">
      <alignment wrapText="1"/>
    </xf>
    <xf numFmtId="0" fontId="10" fillId="0" borderId="0" xfId="0" applyFont="1" applyAlignment="1">
      <alignment wrapText="1"/>
    </xf>
    <xf numFmtId="0" fontId="13" fillId="0" borderId="0" xfId="0" applyFont="1" applyAlignment="1">
      <alignment wrapText="1"/>
    </xf>
    <xf numFmtId="0" fontId="0" fillId="0" borderId="0" xfId="0" applyAlignment="1">
      <alignment horizontal="center" vertical="center" wrapText="1"/>
    </xf>
    <xf numFmtId="0" fontId="0" fillId="0" borderId="0" xfId="0" applyAlignment="1">
      <alignment horizontal="center"/>
    </xf>
    <xf numFmtId="0" fontId="0" fillId="0" borderId="1" xfId="0" applyBorder="1"/>
    <xf numFmtId="0" fontId="1" fillId="0" borderId="1" xfId="0" applyFont="1" applyBorder="1"/>
    <xf numFmtId="0" fontId="16" fillId="4" borderId="1" xfId="0" applyFont="1" applyFill="1" applyBorder="1" applyAlignment="1">
      <alignment horizontal="center"/>
    </xf>
    <xf numFmtId="0" fontId="16" fillId="4" borderId="1" xfId="0" applyFont="1" applyFill="1" applyBorder="1" applyAlignment="1">
      <alignment horizontal="center" wrapText="1"/>
    </xf>
    <xf numFmtId="0" fontId="0" fillId="0" borderId="0" xfId="0" applyAlignment="1">
      <alignment vertical="center"/>
    </xf>
    <xf numFmtId="0" fontId="16" fillId="4" borderId="1" xfId="0" applyFont="1" applyFill="1" applyBorder="1" applyAlignment="1">
      <alignment vertical="center"/>
    </xf>
    <xf numFmtId="0" fontId="15" fillId="4" borderId="1" xfId="0" applyFont="1" applyFill="1" applyBorder="1" applyAlignment="1">
      <alignment horizontal="center" vertical="center"/>
    </xf>
    <xf numFmtId="0" fontId="17" fillId="3"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18" fillId="0" borderId="1" xfId="0" applyFont="1" applyBorder="1" applyAlignment="1">
      <alignment vertical="center" wrapText="1"/>
    </xf>
    <xf numFmtId="0" fontId="18" fillId="0" borderId="1" xfId="0" applyFont="1" applyBorder="1" applyAlignment="1">
      <alignment wrapText="1"/>
    </xf>
    <xf numFmtId="0" fontId="7" fillId="0" borderId="1" xfId="0" applyFont="1" applyBorder="1" applyAlignment="1">
      <alignment wrapText="1"/>
    </xf>
    <xf numFmtId="0" fontId="7" fillId="0" borderId="5" xfId="0" applyFont="1" applyBorder="1" applyAlignment="1">
      <alignment wrapText="1"/>
    </xf>
    <xf numFmtId="0" fontId="0" fillId="0" borderId="0" xfId="0" applyAlignment="1">
      <alignment horizontal="center"/>
    </xf>
    <xf numFmtId="0" fontId="0" fillId="0" borderId="0" xfId="0" applyAlignment="1">
      <alignment horizontal="center" vertical="center" wrapText="1"/>
    </xf>
    <xf numFmtId="0" fontId="15" fillId="4" borderId="1" xfId="0" applyFont="1" applyFill="1" applyBorder="1" applyAlignment="1">
      <alignment horizontal="right"/>
    </xf>
    <xf numFmtId="0" fontId="17" fillId="3" borderId="2" xfId="0" applyFont="1" applyFill="1" applyBorder="1" applyAlignment="1">
      <alignment horizontal="left"/>
    </xf>
    <xf numFmtId="0" fontId="17" fillId="3" borderId="3" xfId="0" applyFont="1" applyFill="1" applyBorder="1" applyAlignment="1">
      <alignment horizontal="left"/>
    </xf>
    <xf numFmtId="0" fontId="17" fillId="3" borderId="4" xfId="0" applyFont="1" applyFill="1" applyBorder="1" applyAlignment="1">
      <alignment horizontal="left"/>
    </xf>
    <xf numFmtId="0" fontId="15" fillId="4" borderId="1" xfId="0" applyFont="1" applyFill="1" applyBorder="1" applyAlignment="1">
      <alignment horizontal="left"/>
    </xf>
    <xf numFmtId="0" fontId="14" fillId="2" borderId="1" xfId="0" applyFont="1" applyFill="1" applyBorder="1" applyAlignment="1">
      <alignment horizontal="center"/>
    </xf>
  </cellXfs>
  <cellStyles count="1">
    <cellStyle name="Normala"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opLeftCell="A5" workbookViewId="0">
      <selection activeCell="B18" sqref="B18"/>
    </sheetView>
  </sheetViews>
  <sheetFormatPr defaultRowHeight="15"/>
  <cols>
    <col min="2" max="2" width="110" style="3" customWidth="1"/>
    <col min="3" max="3" width="17.140625" style="3" customWidth="1"/>
    <col min="4" max="4" width="26.7109375" customWidth="1"/>
  </cols>
  <sheetData>
    <row r="1" spans="1:5" ht="23.25">
      <c r="A1" s="5" t="s">
        <v>0</v>
      </c>
      <c r="B1" s="4"/>
      <c r="C1" s="4" t="s">
        <v>1</v>
      </c>
      <c r="E1">
        <v>40</v>
      </c>
    </row>
    <row r="2" spans="1:5">
      <c r="A2" t="s">
        <v>2</v>
      </c>
      <c r="B2" s="3" t="s">
        <v>3</v>
      </c>
      <c r="D2" t="s">
        <v>4</v>
      </c>
      <c r="E2" t="s">
        <v>5</v>
      </c>
    </row>
    <row r="3" spans="1:5" ht="23.25">
      <c r="A3" s="6" t="s">
        <v>6</v>
      </c>
    </row>
    <row r="4" spans="1:5" ht="57.75">
      <c r="A4" s="1" t="s">
        <v>7</v>
      </c>
      <c r="B4" s="9" t="s">
        <v>8</v>
      </c>
      <c r="D4" t="s">
        <v>9</v>
      </c>
      <c r="E4">
        <v>4</v>
      </c>
    </row>
    <row r="5" spans="1:5" ht="45.75">
      <c r="A5" s="1" t="s">
        <v>10</v>
      </c>
      <c r="B5" s="7" t="s">
        <v>11</v>
      </c>
      <c r="C5" s="2"/>
      <c r="D5" t="s">
        <v>12</v>
      </c>
      <c r="E5">
        <v>1</v>
      </c>
    </row>
    <row r="6" spans="1:5" ht="43.5">
      <c r="A6" s="1" t="s">
        <v>13</v>
      </c>
      <c r="B6" s="3" t="s">
        <v>14</v>
      </c>
      <c r="D6" t="s">
        <v>12</v>
      </c>
      <c r="E6">
        <v>2</v>
      </c>
    </row>
    <row r="7" spans="1:5" ht="29.25">
      <c r="A7" s="1" t="s">
        <v>15</v>
      </c>
      <c r="B7" s="3" t="s">
        <v>16</v>
      </c>
      <c r="D7" t="s">
        <v>9</v>
      </c>
      <c r="E7">
        <v>5</v>
      </c>
    </row>
    <row r="8" spans="1:5">
      <c r="A8" s="1"/>
      <c r="B8" s="8" t="s">
        <v>17</v>
      </c>
    </row>
    <row r="9" spans="1:5" ht="23.25">
      <c r="A9" s="6" t="s">
        <v>18</v>
      </c>
    </row>
    <row r="10" spans="1:5" ht="43.5">
      <c r="A10" s="1" t="s">
        <v>19</v>
      </c>
      <c r="B10" s="3" t="s">
        <v>20</v>
      </c>
      <c r="D10" t="s">
        <v>12</v>
      </c>
      <c r="E10">
        <v>1</v>
      </c>
    </row>
    <row r="11" spans="1:5">
      <c r="A11" s="1" t="s">
        <v>21</v>
      </c>
      <c r="B11" s="3" t="s">
        <v>22</v>
      </c>
      <c r="E11">
        <v>1</v>
      </c>
    </row>
    <row r="12" spans="1:5" ht="23.25">
      <c r="A12" s="6" t="s">
        <v>23</v>
      </c>
    </row>
    <row r="13" spans="1:5" ht="29.25">
      <c r="A13" s="1" t="s">
        <v>24</v>
      </c>
      <c r="B13" s="3" t="s">
        <v>25</v>
      </c>
      <c r="D13" t="s">
        <v>26</v>
      </c>
      <c r="E13">
        <v>5</v>
      </c>
    </row>
    <row r="14" spans="1:5" ht="43.5">
      <c r="A14" s="1" t="s">
        <v>27</v>
      </c>
      <c r="B14" s="3" t="s">
        <v>28</v>
      </c>
      <c r="D14" t="s">
        <v>29</v>
      </c>
      <c r="E14">
        <v>5</v>
      </c>
    </row>
    <row r="15" spans="1:5" ht="29.25">
      <c r="A15" s="1" t="s">
        <v>30</v>
      </c>
      <c r="B15" s="3" t="s">
        <v>31</v>
      </c>
      <c r="D15" t="s">
        <v>9</v>
      </c>
      <c r="E15">
        <v>1</v>
      </c>
    </row>
    <row r="16" spans="1:5" ht="23.25">
      <c r="A16" s="6" t="s">
        <v>32</v>
      </c>
    </row>
    <row r="17" spans="1:5" ht="57.75">
      <c r="A17" s="1" t="s">
        <v>33</v>
      </c>
      <c r="B17" s="10" t="s">
        <v>34</v>
      </c>
      <c r="D17" t="s">
        <v>12</v>
      </c>
      <c r="E17">
        <v>5</v>
      </c>
    </row>
    <row r="18" spans="1:5" ht="23.25">
      <c r="A18" s="6" t="s">
        <v>35</v>
      </c>
    </row>
    <row r="19" spans="1:5" ht="29.25">
      <c r="A19" s="1" t="s">
        <v>36</v>
      </c>
      <c r="B19" s="3" t="s">
        <v>37</v>
      </c>
      <c r="D19" t="s">
        <v>12</v>
      </c>
      <c r="E19">
        <v>4</v>
      </c>
    </row>
    <row r="20" spans="1:5" ht="29.25">
      <c r="A20" s="1" t="s">
        <v>38</v>
      </c>
      <c r="B20" s="3" t="s">
        <v>39</v>
      </c>
      <c r="D20" t="s">
        <v>12</v>
      </c>
      <c r="E20">
        <v>4</v>
      </c>
    </row>
    <row r="21" spans="1:5" ht="23.25">
      <c r="A21" s="6" t="s">
        <v>40</v>
      </c>
    </row>
    <row r="22" spans="1:5" ht="29.25">
      <c r="A22" s="1" t="s">
        <v>41</v>
      </c>
      <c r="B22" s="3" t="s">
        <v>42</v>
      </c>
      <c r="D22" t="s">
        <v>12</v>
      </c>
      <c r="E22">
        <v>2</v>
      </c>
    </row>
    <row r="23" spans="1:5">
      <c r="A23" s="1"/>
    </row>
    <row r="24" spans="1:5">
      <c r="E24">
        <f>SUM(E4:E22)</f>
        <v>40</v>
      </c>
    </row>
  </sheetData>
  <printOptions horizontalCentered="1"/>
  <pageMargins left="0.7" right="0.7" top="0.75" bottom="0.75" header="0.3" footer="0.3"/>
  <pageSetup paperSize="8" fitToWidth="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C7ED-AB64-4352-B2DD-47FF94BE7B4B}">
  <sheetPr>
    <pageSetUpPr fitToPage="1"/>
  </sheetPr>
  <dimension ref="A1:J38"/>
  <sheetViews>
    <sheetView tabSelected="1" topLeftCell="A5" workbookViewId="0">
      <selection activeCell="D3" sqref="D3"/>
    </sheetView>
  </sheetViews>
  <sheetFormatPr defaultRowHeight="15"/>
  <cols>
    <col min="2" max="2" width="110" style="3" customWidth="1"/>
    <col min="3" max="3" width="26.7109375" customWidth="1"/>
    <col min="4" max="4" width="10.85546875" style="17" customWidth="1"/>
    <col min="5" max="5" width="17.140625" style="3" customWidth="1"/>
    <col min="10" max="10" width="30.42578125" customWidth="1"/>
  </cols>
  <sheetData>
    <row r="1" spans="1:10" ht="23.25">
      <c r="A1" s="34" t="s">
        <v>0</v>
      </c>
      <c r="B1" s="34"/>
      <c r="C1" s="34"/>
      <c r="D1" s="34"/>
      <c r="E1" s="4"/>
    </row>
    <row r="2" spans="1:10">
      <c r="A2" s="15" t="s">
        <v>2</v>
      </c>
      <c r="B2" s="16" t="s">
        <v>3</v>
      </c>
      <c r="C2" s="15" t="s">
        <v>4</v>
      </c>
      <c r="D2" s="18" t="s">
        <v>5</v>
      </c>
      <c r="F2" s="27"/>
      <c r="G2" s="27"/>
      <c r="H2" s="27"/>
      <c r="I2" s="27"/>
      <c r="J2" s="27"/>
    </row>
    <row r="3" spans="1:10" ht="23.25">
      <c r="A3" s="33" t="s">
        <v>43</v>
      </c>
      <c r="B3" s="33"/>
      <c r="C3" s="33"/>
      <c r="D3" s="19">
        <f>D4+D11+D17+D22</f>
        <v>31</v>
      </c>
      <c r="F3" s="27"/>
      <c r="G3" s="27"/>
      <c r="H3" s="27"/>
      <c r="I3" s="27"/>
      <c r="J3" s="27"/>
    </row>
    <row r="4" spans="1:10" ht="23.25">
      <c r="A4" s="30" t="s">
        <v>6</v>
      </c>
      <c r="B4" s="31"/>
      <c r="C4" s="32"/>
      <c r="D4" s="20">
        <f>D5+D6+D7+D8+D9+D10</f>
        <v>10.75</v>
      </c>
      <c r="F4" s="27"/>
      <c r="G4" s="27"/>
      <c r="H4" s="27"/>
      <c r="I4" s="27"/>
      <c r="J4" s="27"/>
    </row>
    <row r="5" spans="1:10" ht="30.75">
      <c r="A5" s="14" t="s">
        <v>7</v>
      </c>
      <c r="B5" s="25" t="s">
        <v>44</v>
      </c>
      <c r="C5" s="22" t="s">
        <v>9</v>
      </c>
      <c r="D5" s="21">
        <v>2.5</v>
      </c>
      <c r="F5" s="27"/>
      <c r="G5" s="27"/>
      <c r="H5" s="27"/>
      <c r="I5" s="27"/>
      <c r="J5" s="27"/>
    </row>
    <row r="6" spans="1:10" ht="45.75">
      <c r="A6" s="14" t="s">
        <v>10</v>
      </c>
      <c r="B6" s="26" t="s">
        <v>45</v>
      </c>
      <c r="C6" s="22" t="s">
        <v>12</v>
      </c>
      <c r="D6" s="21">
        <v>0.25</v>
      </c>
      <c r="E6" s="2"/>
      <c r="F6" s="27"/>
      <c r="G6" s="27"/>
      <c r="H6" s="27"/>
      <c r="I6" s="27"/>
      <c r="J6" s="27"/>
    </row>
    <row r="7" spans="1:10" ht="60.75">
      <c r="A7" s="14" t="s">
        <v>13</v>
      </c>
      <c r="B7" s="26" t="s">
        <v>46</v>
      </c>
      <c r="C7" s="22" t="s">
        <v>12</v>
      </c>
      <c r="D7" s="21">
        <v>1</v>
      </c>
      <c r="F7" s="27"/>
      <c r="G7" s="27"/>
      <c r="H7" s="27"/>
      <c r="I7" s="27"/>
      <c r="J7" s="27"/>
    </row>
    <row r="8" spans="1:10" ht="30.75">
      <c r="A8" s="14" t="s">
        <v>15</v>
      </c>
      <c r="B8" s="26" t="s">
        <v>16</v>
      </c>
      <c r="C8" s="22" t="s">
        <v>9</v>
      </c>
      <c r="D8" s="21">
        <v>3.75</v>
      </c>
      <c r="F8" s="27"/>
      <c r="G8" s="27"/>
      <c r="H8" s="27"/>
      <c r="I8" s="27"/>
      <c r="J8" s="27"/>
    </row>
    <row r="9" spans="1:10" ht="30.75">
      <c r="A9" s="14" t="s">
        <v>19</v>
      </c>
      <c r="B9" s="26" t="s">
        <v>47</v>
      </c>
      <c r="C9" s="22" t="s">
        <v>26</v>
      </c>
      <c r="D9" s="21">
        <v>0.75</v>
      </c>
      <c r="E9" s="8"/>
      <c r="F9" s="28"/>
      <c r="G9" s="28"/>
      <c r="H9" s="28"/>
      <c r="I9" s="28"/>
      <c r="J9" s="28"/>
    </row>
    <row r="10" spans="1:10" ht="30.75">
      <c r="A10" s="14" t="s">
        <v>21</v>
      </c>
      <c r="B10" s="26" t="s">
        <v>48</v>
      </c>
      <c r="C10" s="23" t="s">
        <v>49</v>
      </c>
      <c r="D10" s="21">
        <v>2.5</v>
      </c>
      <c r="E10" s="8"/>
      <c r="F10" s="11"/>
      <c r="G10" s="11"/>
      <c r="H10" s="11"/>
      <c r="I10" s="11"/>
      <c r="J10" s="11"/>
    </row>
    <row r="11" spans="1:10" ht="23.25">
      <c r="A11" s="30" t="s">
        <v>18</v>
      </c>
      <c r="B11" s="31"/>
      <c r="C11" s="32"/>
      <c r="D11" s="20">
        <f>D16+D12+D13+D14+D15</f>
        <v>5.25</v>
      </c>
      <c r="F11" s="27"/>
      <c r="G11" s="27"/>
      <c r="H11" s="27"/>
      <c r="I11" s="27"/>
      <c r="J11" s="27"/>
    </row>
    <row r="12" spans="1:10" ht="30.75">
      <c r="A12" s="14" t="s">
        <v>24</v>
      </c>
      <c r="B12" s="25" t="s">
        <v>50</v>
      </c>
      <c r="C12" s="22" t="s">
        <v>12</v>
      </c>
      <c r="D12" s="21">
        <v>2</v>
      </c>
      <c r="F12" s="27"/>
      <c r="G12" s="27"/>
      <c r="H12" s="27"/>
      <c r="I12" s="27"/>
      <c r="J12" s="27"/>
    </row>
    <row r="13" spans="1:10" ht="45.75">
      <c r="A13" s="14" t="s">
        <v>27</v>
      </c>
      <c r="B13" s="26" t="s">
        <v>51</v>
      </c>
      <c r="C13" s="22" t="s">
        <v>12</v>
      </c>
      <c r="D13" s="21">
        <v>0.25</v>
      </c>
      <c r="F13" s="12"/>
      <c r="G13" s="12"/>
      <c r="H13" s="12"/>
      <c r="I13" s="12"/>
      <c r="J13" s="12"/>
    </row>
    <row r="14" spans="1:10" ht="30.75">
      <c r="A14" s="14" t="s">
        <v>30</v>
      </c>
      <c r="B14" s="26" t="s">
        <v>52</v>
      </c>
      <c r="C14" s="22" t="s">
        <v>12</v>
      </c>
      <c r="D14" s="21">
        <v>0.75</v>
      </c>
      <c r="F14" s="12"/>
      <c r="G14" s="12"/>
      <c r="H14" s="12"/>
      <c r="I14" s="12"/>
      <c r="J14" s="12"/>
    </row>
    <row r="15" spans="1:10" ht="45.75">
      <c r="A15" s="14" t="s">
        <v>33</v>
      </c>
      <c r="B15" s="26" t="s">
        <v>53</v>
      </c>
      <c r="C15" s="22" t="s">
        <v>12</v>
      </c>
      <c r="D15" s="21">
        <v>2</v>
      </c>
      <c r="F15" s="27"/>
      <c r="G15" s="27"/>
      <c r="H15" s="27"/>
      <c r="I15" s="27"/>
      <c r="J15" s="27"/>
    </row>
    <row r="16" spans="1:10" ht="30.75">
      <c r="A16" s="14" t="s">
        <v>54</v>
      </c>
      <c r="B16" s="26" t="s">
        <v>55</v>
      </c>
      <c r="C16" s="22" t="s">
        <v>9</v>
      </c>
      <c r="D16" s="21">
        <v>0.25</v>
      </c>
      <c r="F16" s="27"/>
      <c r="G16" s="27"/>
      <c r="H16" s="27"/>
      <c r="I16" s="27"/>
      <c r="J16" s="27"/>
    </row>
    <row r="17" spans="1:10" ht="23.25">
      <c r="A17" s="30" t="s">
        <v>23</v>
      </c>
      <c r="B17" s="31"/>
      <c r="C17" s="32"/>
      <c r="D17" s="20">
        <f>D18+D19+D20+D21</f>
        <v>10</v>
      </c>
      <c r="F17" s="27"/>
      <c r="G17" s="27"/>
      <c r="H17" s="27"/>
      <c r="I17" s="27"/>
      <c r="J17" s="27"/>
    </row>
    <row r="18" spans="1:10" ht="30.75">
      <c r="A18" s="14" t="s">
        <v>38</v>
      </c>
      <c r="B18" s="25" t="s">
        <v>56</v>
      </c>
      <c r="C18" s="22" t="s">
        <v>26</v>
      </c>
      <c r="D18" s="21">
        <v>3</v>
      </c>
      <c r="F18" s="27"/>
      <c r="G18" s="27"/>
      <c r="H18" s="27"/>
      <c r="I18" s="27"/>
      <c r="J18" s="27"/>
    </row>
    <row r="19" spans="1:10" ht="45.75">
      <c r="A19" s="14" t="s">
        <v>57</v>
      </c>
      <c r="B19" s="26" t="s">
        <v>58</v>
      </c>
      <c r="C19" s="22" t="s">
        <v>29</v>
      </c>
      <c r="D19" s="21">
        <v>3</v>
      </c>
      <c r="F19" s="27"/>
      <c r="G19" s="27"/>
      <c r="H19" s="27"/>
      <c r="I19" s="27"/>
      <c r="J19" s="27"/>
    </row>
    <row r="20" spans="1:10" ht="30.75">
      <c r="A20" s="14" t="s">
        <v>59</v>
      </c>
      <c r="B20" s="26" t="s">
        <v>60</v>
      </c>
      <c r="C20" s="22" t="s">
        <v>9</v>
      </c>
      <c r="D20" s="21">
        <v>1</v>
      </c>
      <c r="F20" s="27"/>
      <c r="G20" s="27"/>
      <c r="H20" s="27"/>
      <c r="I20" s="27"/>
      <c r="J20" s="27"/>
    </row>
    <row r="21" spans="1:10" ht="45.75">
      <c r="A21" s="14" t="s">
        <v>61</v>
      </c>
      <c r="B21" s="26" t="s">
        <v>62</v>
      </c>
      <c r="C21" s="22" t="s">
        <v>12</v>
      </c>
      <c r="D21" s="21">
        <v>3</v>
      </c>
      <c r="F21" s="27"/>
      <c r="G21" s="27"/>
      <c r="H21" s="27"/>
      <c r="I21" s="27"/>
      <c r="J21" s="27"/>
    </row>
    <row r="22" spans="1:10" ht="23.25">
      <c r="A22" s="30" t="s">
        <v>32</v>
      </c>
      <c r="B22" s="31"/>
      <c r="C22" s="32"/>
      <c r="D22" s="20">
        <f>D23</f>
        <v>5</v>
      </c>
      <c r="F22" s="27"/>
      <c r="G22" s="27"/>
      <c r="H22" s="27"/>
      <c r="I22" s="27"/>
      <c r="J22" s="27"/>
    </row>
    <row r="23" spans="1:10" ht="60.75">
      <c r="A23" s="14" t="s">
        <v>63</v>
      </c>
      <c r="B23" s="25" t="s">
        <v>64</v>
      </c>
      <c r="C23" s="22" t="s">
        <v>12</v>
      </c>
      <c r="D23" s="21">
        <v>5</v>
      </c>
      <c r="F23" s="27"/>
      <c r="G23" s="27"/>
      <c r="H23" s="27"/>
      <c r="I23" s="27"/>
      <c r="J23" s="27"/>
    </row>
    <row r="24" spans="1:10" ht="23.25">
      <c r="A24" s="33" t="s">
        <v>65</v>
      </c>
      <c r="B24" s="33"/>
      <c r="C24" s="33"/>
      <c r="D24" s="19">
        <f>D25</f>
        <v>5</v>
      </c>
      <c r="F24" s="27"/>
      <c r="G24" s="27"/>
      <c r="H24" s="27"/>
      <c r="I24" s="27"/>
      <c r="J24" s="27"/>
    </row>
    <row r="25" spans="1:10" ht="23.25">
      <c r="A25" s="30" t="s">
        <v>35</v>
      </c>
      <c r="B25" s="31"/>
      <c r="C25" s="32"/>
      <c r="D25" s="20">
        <f>D26+D27</f>
        <v>5</v>
      </c>
      <c r="F25" s="27"/>
      <c r="G25" s="27"/>
      <c r="H25" s="27"/>
      <c r="I25" s="27"/>
      <c r="J25" s="27"/>
    </row>
    <row r="26" spans="1:10" ht="76.5">
      <c r="A26" s="14" t="s">
        <v>66</v>
      </c>
      <c r="B26" s="25" t="s">
        <v>67</v>
      </c>
      <c r="C26" s="22" t="s">
        <v>12</v>
      </c>
      <c r="D26" s="21">
        <v>2.5</v>
      </c>
      <c r="F26" s="27"/>
      <c r="G26" s="27"/>
      <c r="H26" s="27"/>
      <c r="I26" s="27"/>
      <c r="J26" s="27"/>
    </row>
    <row r="27" spans="1:10" ht="56.25" customHeight="1">
      <c r="A27" s="14" t="s">
        <v>68</v>
      </c>
      <c r="B27" s="26" t="s">
        <v>69</v>
      </c>
      <c r="C27" s="22" t="s">
        <v>12</v>
      </c>
      <c r="D27" s="21">
        <v>2.5</v>
      </c>
      <c r="F27" s="27"/>
      <c r="G27" s="27"/>
      <c r="H27" s="27"/>
      <c r="I27" s="27"/>
      <c r="J27" s="27"/>
    </row>
    <row r="28" spans="1:10" ht="23.25">
      <c r="A28" s="33" t="s">
        <v>70</v>
      </c>
      <c r="B28" s="33"/>
      <c r="C28" s="33"/>
      <c r="D28" s="19">
        <f>D29</f>
        <v>3</v>
      </c>
      <c r="F28" s="27"/>
      <c r="G28" s="27"/>
      <c r="H28" s="27"/>
      <c r="I28" s="27"/>
      <c r="J28" s="27"/>
    </row>
    <row r="29" spans="1:10" ht="23.25">
      <c r="A29" s="30" t="s">
        <v>71</v>
      </c>
      <c r="B29" s="31"/>
      <c r="C29" s="32"/>
      <c r="D29" s="20">
        <f>D30</f>
        <v>3</v>
      </c>
      <c r="F29" s="27"/>
      <c r="G29" s="27"/>
      <c r="H29" s="27"/>
      <c r="I29" s="27"/>
      <c r="J29" s="27"/>
    </row>
    <row r="30" spans="1:10" ht="30.75">
      <c r="A30" s="14" t="s">
        <v>72</v>
      </c>
      <c r="B30" s="25" t="s">
        <v>73</v>
      </c>
      <c r="C30" s="13" t="s">
        <v>12</v>
      </c>
      <c r="D30" s="21">
        <v>3</v>
      </c>
      <c r="F30" s="27"/>
      <c r="G30" s="27"/>
      <c r="H30" s="27"/>
      <c r="I30" s="27"/>
      <c r="J30" s="27"/>
    </row>
    <row r="31" spans="1:10" ht="23.25">
      <c r="A31" s="33" t="s">
        <v>74</v>
      </c>
      <c r="B31" s="33"/>
      <c r="C31" s="33"/>
      <c r="D31" s="19">
        <f>D32</f>
        <v>3</v>
      </c>
      <c r="F31" s="27"/>
      <c r="G31" s="27"/>
      <c r="H31" s="27"/>
      <c r="I31" s="27"/>
      <c r="J31" s="27"/>
    </row>
    <row r="32" spans="1:10" ht="23.25">
      <c r="A32" s="30" t="s">
        <v>75</v>
      </c>
      <c r="B32" s="31"/>
      <c r="C32" s="32"/>
      <c r="D32" s="20">
        <f>D33</f>
        <v>3</v>
      </c>
      <c r="F32" s="27"/>
      <c r="G32" s="27"/>
      <c r="H32" s="27"/>
      <c r="I32" s="27"/>
      <c r="J32" s="27"/>
    </row>
    <row r="33" spans="1:10">
      <c r="A33" s="14" t="s">
        <v>76</v>
      </c>
      <c r="B33" s="25" t="s">
        <v>77</v>
      </c>
      <c r="C33" s="13" t="s">
        <v>12</v>
      </c>
      <c r="D33" s="21">
        <v>3</v>
      </c>
      <c r="F33" s="27"/>
      <c r="G33" s="27"/>
      <c r="H33" s="27"/>
      <c r="I33" s="27"/>
      <c r="J33" s="27"/>
    </row>
    <row r="34" spans="1:10" ht="23.25">
      <c r="A34" s="33" t="s">
        <v>78</v>
      </c>
      <c r="B34" s="33"/>
      <c r="C34" s="33"/>
      <c r="D34" s="19">
        <f>D35</f>
        <v>3</v>
      </c>
      <c r="F34" s="27"/>
      <c r="G34" s="27"/>
      <c r="H34" s="27"/>
      <c r="I34" s="27"/>
      <c r="J34" s="27"/>
    </row>
    <row r="35" spans="1:10" ht="23.25">
      <c r="A35" s="30" t="s">
        <v>79</v>
      </c>
      <c r="B35" s="31"/>
      <c r="C35" s="32"/>
      <c r="D35" s="20">
        <f>D36</f>
        <v>3</v>
      </c>
      <c r="F35" s="27"/>
      <c r="G35" s="27"/>
      <c r="H35" s="27"/>
      <c r="I35" s="27"/>
      <c r="J35" s="27"/>
    </row>
    <row r="36" spans="1:10" ht="29.25">
      <c r="A36" s="14" t="s">
        <v>80</v>
      </c>
      <c r="B36" s="24" t="s">
        <v>81</v>
      </c>
      <c r="C36" s="13" t="s">
        <v>12</v>
      </c>
      <c r="D36" s="21">
        <v>3</v>
      </c>
      <c r="F36" s="27"/>
      <c r="G36" s="27"/>
      <c r="H36" s="27"/>
      <c r="I36" s="27"/>
      <c r="J36" s="27"/>
    </row>
    <row r="37" spans="1:10" ht="23.25">
      <c r="A37" s="29" t="s">
        <v>82</v>
      </c>
      <c r="B37" s="29"/>
      <c r="C37" s="29"/>
      <c r="D37" s="19">
        <f>D3+D24+D28+D31+D34</f>
        <v>45</v>
      </c>
      <c r="E37" s="4"/>
    </row>
    <row r="38" spans="1:10">
      <c r="A38" s="1"/>
    </row>
  </sheetData>
  <mergeCells count="47">
    <mergeCell ref="F11:J11"/>
    <mergeCell ref="F2:J2"/>
    <mergeCell ref="F4:J4"/>
    <mergeCell ref="F5:J5"/>
    <mergeCell ref="F6:J6"/>
    <mergeCell ref="F7:J7"/>
    <mergeCell ref="A1:D1"/>
    <mergeCell ref="A3:C3"/>
    <mergeCell ref="A4:C4"/>
    <mergeCell ref="A11:C11"/>
    <mergeCell ref="A17:C17"/>
    <mergeCell ref="A37:C37"/>
    <mergeCell ref="A22:C22"/>
    <mergeCell ref="A24:C24"/>
    <mergeCell ref="A25:C25"/>
    <mergeCell ref="A29:C29"/>
    <mergeCell ref="A32:C32"/>
    <mergeCell ref="A35:C35"/>
    <mergeCell ref="A28:C28"/>
    <mergeCell ref="A31:C31"/>
    <mergeCell ref="A34:C34"/>
    <mergeCell ref="F12:J12"/>
    <mergeCell ref="F17:J17"/>
    <mergeCell ref="F18:J18"/>
    <mergeCell ref="F34:J34"/>
    <mergeCell ref="F35:J35"/>
    <mergeCell ref="F32:J32"/>
    <mergeCell ref="F33:J33"/>
    <mergeCell ref="F25:J25"/>
    <mergeCell ref="F26:J26"/>
    <mergeCell ref="F16:J16"/>
    <mergeCell ref="F36:J36"/>
    <mergeCell ref="F8:J8"/>
    <mergeCell ref="F3:J3"/>
    <mergeCell ref="F24:J24"/>
    <mergeCell ref="F28:J28"/>
    <mergeCell ref="F31:J31"/>
    <mergeCell ref="F27:J27"/>
    <mergeCell ref="F29:J29"/>
    <mergeCell ref="F30:J30"/>
    <mergeCell ref="F9:J9"/>
    <mergeCell ref="F19:J19"/>
    <mergeCell ref="F20:J20"/>
    <mergeCell ref="F22:J22"/>
    <mergeCell ref="F23:J23"/>
    <mergeCell ref="F15:J15"/>
    <mergeCell ref="F21:J21"/>
  </mergeCells>
  <printOptions horizontalCentered="1"/>
  <pageMargins left="0.7" right="0.7" top="0.75" bottom="0.75" header="0.3" footer="0.3"/>
  <pageSetup paperSize="8"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180E502-21D4-4D7C-ABC7-2289188CBC33}"/>
</file>

<file path=customXml/itemProps2.xml><?xml version="1.0" encoding="utf-8"?>
<ds:datastoreItem xmlns:ds="http://schemas.openxmlformats.org/officeDocument/2006/customXml" ds:itemID="{F9C8DAFF-61E4-4D8E-A95D-F1B32DDC6D41}"/>
</file>

<file path=customXml/itemProps3.xml><?xml version="1.0" encoding="utf-8"?>
<ds:datastoreItem xmlns:ds="http://schemas.openxmlformats.org/officeDocument/2006/customXml" ds:itemID="{B1845417-783D-41DF-ACF7-AF9E3B030A8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Aramendia Muneta, Enrique (NASERTIC)</cp:lastModifiedBy>
  <cp:revision/>
  <dcterms:created xsi:type="dcterms:W3CDTF">2024-03-21T10:44:03Z</dcterms:created>
  <dcterms:modified xsi:type="dcterms:W3CDTF">2024-04-15T16:38:35Z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