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Departamental\Plan de recuperacion transformacion y resilencia\4 FASE II DIGITALIZACIÓN ILUMINACIÓN\PLIEGOS\CONTRATO 1 SUMINISTRO\Definitivos\"/>
    </mc:Choice>
  </mc:AlternateContent>
  <bookViews>
    <workbookView xWindow="0" yWindow="0" windowWidth="28800" windowHeight="12000"/>
  </bookViews>
  <sheets>
    <sheet name="Anexo II" sheetId="1" r:id="rId1"/>
  </sheets>
  <definedNames>
    <definedName name="_xlnm.Print_Area" localSheetId="0">'Anexo II'!$A$3:$F$56</definedName>
    <definedName name="_xlnm.Print_Titles" localSheetId="0">'Anexo II'!$1:$2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1" l="1"/>
  <c r="C47" i="1"/>
  <c r="F6" i="1" l="1"/>
  <c r="F24" i="1"/>
  <c r="F25" i="1"/>
  <c r="F26" i="1"/>
  <c r="F27" i="1"/>
  <c r="F28" i="1"/>
  <c r="F29" i="1"/>
  <c r="F30" i="1"/>
  <c r="F31" i="1"/>
  <c r="F32" i="1"/>
  <c r="F33" i="1"/>
  <c r="F34" i="1"/>
  <c r="F35" i="1"/>
  <c r="F36" i="1"/>
  <c r="F37" i="1"/>
  <c r="F38" i="1"/>
  <c r="F39" i="1"/>
  <c r="F40" i="1"/>
  <c r="F41" i="1"/>
  <c r="F42" i="1"/>
  <c r="F43" i="1"/>
  <c r="F44" i="1"/>
  <c r="F45" i="1"/>
  <c r="D20" i="1"/>
  <c r="F18" i="1"/>
  <c r="F17" i="1"/>
  <c r="F16" i="1"/>
  <c r="F15" i="1"/>
  <c r="F14" i="1"/>
  <c r="F13" i="1"/>
  <c r="F12" i="1"/>
  <c r="F11" i="1"/>
  <c r="F10" i="1"/>
  <c r="F9" i="1"/>
  <c r="F8" i="1"/>
  <c r="F7" i="1"/>
  <c r="F47" i="1" l="1"/>
  <c r="F50" i="1" s="1"/>
  <c r="F20" i="1"/>
  <c r="F49" i="1" s="1"/>
  <c r="F52" i="1" l="1"/>
  <c r="F54" i="1" s="1"/>
  <c r="F56" i="1" s="1"/>
</calcChain>
</file>

<file path=xl/sharedStrings.xml><?xml version="1.0" encoding="utf-8"?>
<sst xmlns="http://schemas.openxmlformats.org/spreadsheetml/2006/main" count="121" uniqueCount="87">
  <si>
    <t xml:space="preserve"> </t>
  </si>
  <si>
    <t>Part.</t>
  </si>
  <si>
    <t>Q.</t>
  </si>
  <si>
    <t>UA</t>
  </si>
  <si>
    <t>Descripción</t>
  </si>
  <si>
    <t>P. Unit.</t>
  </si>
  <si>
    <t>P. Total</t>
  </si>
  <si>
    <t>LOTE 1 PROYECTORES ILUMINACIÓN</t>
  </si>
  <si>
    <t>1.1</t>
  </si>
  <si>
    <t>u</t>
  </si>
  <si>
    <t xml:space="preserve">Suministro de  módulo lente tipo Fresnel para Foco fijo tipo recorte con fuente de luz LED multicolor motor led de cinco colores con tecnología multiespectral de 350 W.
</t>
  </si>
  <si>
    <t xml:space="preserve">Suministro de lente Frost de 5º para para Foco fijo tipo recorte con fuente de luz LED multicolor motor led de cinco colores con tecnología multiespectral de 350 W.
</t>
  </si>
  <si>
    <t xml:space="preserve">Suministro de  portagobos  para para Foco fijo tipo recorte con fuente de luz LED multicolor motor led de cinco colores con tecnología multiespectral de 350 W.
</t>
  </si>
  <si>
    <t xml:space="preserve">Suministro de  accesorio iris manual para para Foco fijo tipo recorte con fuente de luz LED multicolor motor led de cinco colores con tecnología multiespectral de 350 W.
</t>
  </si>
  <si>
    <t xml:space="preserve">Suministro de  accesorio para convertir en cañon  de seguimeinto para Foco fijo tipo recorte con fuente de luz LED multicolor motor led de cinco colores con tecnología multiespectral de 350 W.
</t>
  </si>
  <si>
    <t>Suministro de proyector Proyector, foco fijo tipo PAR.
Tipo de fuente de luz: 7x40W multichips RGBA. Esperanza de vida LED: min. 50.000 horas
Mantenimiento típico de lúmenes: L70/B50 50.000 50.000 horas. Sistema óptico de zoom de alta eficiencia, ratio 15,5:1.Rango de zoom: 3.8&gt; 60º. Salida total de lumen de Fixture: 2.850 lm (esfera de integración) 2.245 lm (goniofotòmetre) Salida de luz: 9.810 lx 5 5 mM). Modo de mezcla de colores RGBA o CMY. Variable CTO: 2.700K - 8.000K
se Rueda de color virtual: con 66 muestras predefinidas. Efecto lámpara de tungsteno a blancos: 2.700K y 3.200K.Zoom motorizado. Estrobos aleatorios preprogramados y efectos de polvo.Atenuación electrónica de alta resolución: 0 - 100%.Control y programación. Setting &amp; Addressing: pantalla LCD de dos filas y 4 botones de control, operación independiente con 3 programas editables.(cada uno hasta 25 pasos)
s Protocolos: USITT DMX-512, RDM.Modos del protocolo DMX: 2.Canales de control: 17, 11. RGBA / CMY: 8 o 16 bits. Zoom: 8 o 16 bits. Dimmer: 8 o 16 bits (interno de 18 bits)
tesión de entrada: 100-240 V, 50/60 Hz. Consumo de energía: Máx. 220 W
: Conector Power in/out: Neutrik powerCON in/out. Datos DMX y RDM in/out: bloqueo de 5 pins XLR.Cumplimiento CE.cETLus Compliant.
Alto: 192 mm .Ancho: 240 mm . Fondo: 392 mm. Peso: 5 kg.Indice protección IP20
Punto de anclaje del cable de seguridad.
Incluye cable de alimentación 230V con clavija schuko 2P+T.</t>
  </si>
  <si>
    <t>Suministro de  viseras para Proyector, foco fijo tipo PAR.</t>
  </si>
  <si>
    <t>Suministro de proyector Foco de cabeza móvil beamwash con 12 chips LED RGBA de 40W.
Tiipo de fuente de luz: 12x 40W multichips RGBW.Esperanza de vida LED: min. 50.000 horas.Mantenimiento típico de lúmenes: L70/B50 50.000 50.000 horas.Sistema óptico de ampliación de alta eficiencia, relación 15,5:1. Rango de zoom: 3.8 &gt;60º.Salida total de lumen de Fixture  7.350 lm (esfera de integración).Iluminación: 20.000 lx @ 5 m.Modo de mezcla de colores RGBA o CMY.Luz blanca: CCT variable 2.700K - 8.000K.Filtros DataSwatchTM: preprogramats 66 colores y tonos, incluidos los blancos más utilizados 2.700K, 3.200K, 4.200K,5.600K y 8.000K.Efecto lámpara de Tungsteno: 750W, 1.000W, 1.200W, 2.000W, 2.500W de emulación de la lámpara para blancos de 2.700K a 4.200K.Zoom motorizado excepcionalmente silencioso. Efecto estroboscópico electrónico con velocidad variable de hasta 20 Hz, preprogramat estrobo aleatorio y efectos de polvo.electronic Atenuación electrónica de alta resolución: 0 - 100%.) Imperceptible 18 bits de oscurecimiento para el desvanecimiento ultra suave a negro.operation Funcionamiento extremadamente tranquilo y apto para todo tipo de producción en Teatro y TV.Protocolos:, USITT DMX-512, RDM.ArtNet, MI Limpio, MI Net2, sACN - bajo petición.Ethernet pasa a través de un interruptor que sostiene la integridad de Ethernet.Modos del protocolo DMX: 3.Canals de control: 22, 16, 24. Resolución Pan &amp; Tilt: 16 bits. RGBA / CMY: 8 o 16 bits. Zoom: 8 o 16 bits
) Dimmer: 8 o 16 bits (interno de 18 bits).Movimiento pan: 540º standard estándar
450º reduced reducido.Movimiento de tilt 228.Nivel de presión del sonido: 31 dB(A) a 1 m (modo rápido).34 dB(A) a 1 m (modo automático). Nivel de potencia del sonido:39 dB(A) (modo rápido)) 42 dB(A) (modo automático). tensión de entrada: 100-240 V, 50/60 Hz
consumption Consumo de energía: Máx. 450 W.Conector de alimentación in/out: Neutrik powerCON TRUE1 in/out. Datos DMX y RDM in/out: bloqueo de 5 pinos XLR. Cumplimiento CE.cETLus Compliant.Alto: 426 mm.Ancho 320 mm.Profundo 220 mm.Peso: 9,9 kg. Indice  IP20.Puntos de montaje: 2 pares de 1/4 turnos de puntos de bloqueo.Adaptadores Omega 2x con bloqueos rápidos de 1/4 vueta.Punto de anclaje del cable de seguridad
Incluye cable de alimentación 230V con clavija schuko 2P+T.</t>
  </si>
  <si>
    <t>Suministro de proyector LED Cabeza móbil tipo SPOT  de 550w color RGBAL.
Tipo de fuente de luz: MSLTM 550 W Motor LED multiespectral.Esperanza de vida LED: min. 40.000 horas.Entrega del color: CRI: 95, CRI R9: 91, TM30-18 Rf: 93, TM30-18 Rg: 103, TLCI: 94
Mantenimiento típico de lúmenes: L70/B50 4 40.000 horas.Garantía de fuente de luz: 3 años o 20.000 horas.Sistema óptico de zoom de alta eficiencia, ratio 7:1.Zoom: 7-49º, Salida total de lumen de Fixture: 12.600 lm.Diámetro de la lente de salida: 140 mm.Mezcla de colores: CMY/*RGB o RGBAL.Luz blanca: CCT variable 2.700K - 8.000K.Filtros DataSwatchTM: pre-programados 237 colores y tonos, incluidos los blancos más utilizados 2.700K, 3.200K, 4.200K, 5.600K y 8.000K.Efecto lámpara de Tungsteno: 750W, 1.000W, 1.200W, 2.000W, 2.500W de emulación de la lámpara para blancos de 2.700K a 4200K (desplazamiento rojo y retraso térmico),función + - Función de corrección verde.CRI ajustable de 80 a 95 +.Persianas de encuadre: Módulo de encuadre Plano4TM patentado con 4 palas posicionables individualmente más rotación el sistema de marco completo + - 60.Rueda giratoria de gobo: 7 rotura giratoria, indexable y reemplazable y gobos aéreos + abierto, todos los gobos especialmente seleccionada para producciones teatrales y televisivas.Rueda de animación de aluminio, utilizada suela o en combinación con gobos, girando en ambas direcciones a velocidad variable.Prism: 6 - faceta 8 prisma girando en ambas direcciones a velocidad variable.Iris: Efectos de polos motorizados, sin , de hasta 3 Hz.Frosts: MagFrostTM - sistema de cambio rápido de pala magnética que proporciona heladas intercambiables que contienen como estándar a muy ligero 0.5s para suavizado instantáneo de las persianas proyectadas de gobo o enmarcado, y un medio 10º para lavado par, ambos. Seleccionado específicamente para el uso del teatro y la televisión Zoom y focos motorizados.Movimiento pan: 540:Movimiento de inclinación: 265:Control del movimiento: Estándar y Velocidad.Corrección automática de la posición panorámica/inclinación. Sistema electrónico de estabilización de movimiento para la desviación del haz reductor de Pan &amp; Tilt causada por el movimiento de la estructura o vibración .Neutrik powerCON TRUE1.Datos DMX y RDM in/out: bloqueo de 3 pins y 5 pins XLR.Puerto Ethernet a: RJ45. Conector USB (serie A) para finalidades lightmaster
Altura: 726 mm.Anchura: 400 mm .Profundidad: 258 mm  .Peso: 25,5 kg
Calificación de protección contra la entrada: IP20.</t>
  </si>
  <si>
    <t>Suministro de  bidón de aceite haze liguid 5L para máquina de humo.</t>
  </si>
  <si>
    <t>TOTAL</t>
  </si>
  <si>
    <t>LOTE 2 CABLES Y ACCESORIOS</t>
  </si>
  <si>
    <t>Suministro de Garra quick trigger slimline negra 250kg SWL</t>
  </si>
  <si>
    <t>Eslinga seguridad acero con funda plastico</t>
  </si>
  <si>
    <t>IMPORTE TOTAL LOTE 1: PROYECTORES ILUMINACIÓN</t>
  </si>
  <si>
    <t>IMPORTE TOTAL LOTE 2:  CABLES Y ACCESORIOS</t>
  </si>
  <si>
    <r>
      <t xml:space="preserve">TOTAL PRESUPUESTO </t>
    </r>
    <r>
      <rPr>
        <b/>
        <sz val="12"/>
        <rFont val="Calibri Light"/>
        <family val="2"/>
      </rPr>
      <t>CONTRATO SUMINISTROS EQUIPOS ILUMINACIÓN DIGITAL</t>
    </r>
  </si>
  <si>
    <t>Total Presupuesto contrato I.V.A Incluido</t>
  </si>
  <si>
    <t>ILUMINACIÓN DIGITAL</t>
  </si>
  <si>
    <t>1.2</t>
  </si>
  <si>
    <t>1.3</t>
  </si>
  <si>
    <t>1.4</t>
  </si>
  <si>
    <t>1.5</t>
  </si>
  <si>
    <t>1.6</t>
  </si>
  <si>
    <t>1.7</t>
  </si>
  <si>
    <t>1.8</t>
  </si>
  <si>
    <t>1.9</t>
  </si>
  <si>
    <t>1.10</t>
  </si>
  <si>
    <t>1.11</t>
  </si>
  <si>
    <t>1.12</t>
  </si>
  <si>
    <t>1.13</t>
  </si>
  <si>
    <t>Suministro de Maquina de humo   HAZE 500 FT pro. Incluye cable de alimentación 230V con clavija schuko 2P+T.
Potencia: AC 230 V/AC 240 V, 50Hz o AC 100 V/AC 120 V/60 Hz opcionalmente
Salida: 85 m³/min (3.000 cu.ft./min.)
Frecuencia de consumo de fluidos: 24 hrs/l
Tanque Fluido Capacitado: 2,5 litros
Incluido el controlador del plafón del temporizador LCD
Caso de vuelo compacto incluido.
Presión del aire: 30 Psi.
Peso: 31,5 kg.
Dimensión (mm): L 490 x W 351 x H 338.
Líquidos usados: Haze profesional.
conector señal  5 pins DMX.</t>
  </si>
  <si>
    <t>2.1</t>
  </si>
  <si>
    <t>2.2</t>
  </si>
  <si>
    <t>2.3</t>
  </si>
  <si>
    <t>2.4</t>
  </si>
  <si>
    <t>2.5</t>
  </si>
  <si>
    <t>2.6</t>
  </si>
  <si>
    <t>2.7</t>
  </si>
  <si>
    <t>2.8</t>
  </si>
  <si>
    <t>2.9</t>
  </si>
  <si>
    <t>2.10</t>
  </si>
  <si>
    <t>2.11</t>
  </si>
  <si>
    <t>2.12</t>
  </si>
  <si>
    <t>2.13</t>
  </si>
  <si>
    <t>2.14</t>
  </si>
  <si>
    <t>2.15</t>
  </si>
  <si>
    <t>2.16</t>
  </si>
  <si>
    <t>2.17</t>
  </si>
  <si>
    <t>2.18</t>
  </si>
  <si>
    <t>2.19</t>
  </si>
  <si>
    <t>2.20</t>
  </si>
  <si>
    <t>2.21</t>
  </si>
  <si>
    <t>2.22</t>
  </si>
  <si>
    <t>Suministro de proyector Foco fijo tipo recorte con fuente de luz LED multicolor con las siguientes características:
Tipo de fuente de luz: motor led de cinco colores con tecnología multiespectral de 350 W.
Salida de la fuente LED: mínimo 16700 lm.Estimación de vida del led: 40000 hs mín. 
Reproducción de colores: CRI: 95, CRI R9: 96, TM30-18 Rf: 92, TM30-18 Rg: 106, TLCI: 91.Mantenimiento típico del lumen: L70/B50 a 40000 hs.Garantía de fuente de luz: 4 años o 20000 hs.Sistema de lentes de zoom:  Profile: ratio 10:1, rango de zoom 5°- 50°. Fresnel / PC: ratio 12:1, rango de zoom 5°- 60°. Potencia lumínica total:  Profile: 11850 lm.  Fresnel: 12050 lm. PC: 11750 lm). Sistemas de lentes de zoom para PC y Fresnel opcionales. Mezcla de colores: CMY/RGB o RGBAL. Luz blanca: CCT variable 2700 K - 8000 K.Filtros DataSwatch™: 237 colores y tonos preprogramados, incluidos los blancos más utilizados - 2700 K, 3200 K, 4200 K, 5600 K y 8000 K. Efecto lámpara de tungsteno: emulación de lámparas de 750 W, 1000 W, 1200 W, 2000 W y 2500W para blancos de 2700 K a 4200 K (desplazamiento al rojo y retardo térmico). Función de corrección de verdes +/-. CRI ajustable de 80 a 95+. Cuchillas de recorte internas: módulo de cuchillas con 4 hojas posicionables individualmente. Módulo de gobos opcional: iris motorizado, 2 gobos giratorios y 3 estáticos (Profile). Zoom y enfoque manual. Efectos aleatorios preprogramados de estrobo con velocidad variable hasta 20 Hz. Efectos aleatorios preprogramados de estrobo y pulsos. Dimmer electrónico de alta resolución: 0 - 100%. dimming imperceptible de 18 bits para un desvanecimiento ultra suave al negro.Selección del perfil de dimmer: lineal, square, log. Gestión especial sin parpadeos para cámaras HD y UHD, preparado para 8K y 16K.Funcionamiento extremadamente silencioso, adecuado para todo tipo de producciones en teatro y TV. Protocolos: USITT DMX-512, RDM, ArtNet, MA Net, MA Net2, sACN. Nodo ethernet DMX.Modos de protocolo DMX: 8..Mezcla de colores: 8 o 16 bits (18 bits interno). Indexación y rotación de gobos: 8 o 16 bits. Iris: 8 o 16 bits. Dimmer: 8 o 16 bits (18 bits interno). Consumo: 420 W máx. Conector de entrada/salida de alimentación: Neutrik powerCON TRUE1 in/ out. Entrada/salida de datos DMX y RDM: XLR de 5 pines con traba. Entrada/salida de puerto Ethernet: RJ45 para el conmutador Embeded.clasificación de protección de (IP): 20.Peso:  Profile: 15.7 kg.Incluye cable de alimentación 230V con clavija schuko 2P+T.</t>
  </si>
  <si>
    <t>Suministro de proyector Panorama CYC Led RGB + Blanco Cálido de 330W, luz suave y homogénea en todo el Haz con una calidad lumínica increíble. Flujo luminoso 27.342 lúmenes. 1.240lux 80°X40° @1m de la pared y 1'5 de altura. CRI &gt;92'6, R9 &gt;93'7, TLCI &gt;91, TM-30 RF/RG: 89'8/106. Filtro standard incluido con Haz de 80°x40°. Filtros opcionales intercambiables, uno de ángulo fijo de 40°, uno de 10°x60° y uno de 30°x60°. Canal para el control de temperatura de color desde 2.800°K a 6.500°K y Presets. Rueda Color Virtual con presets. Corrección de ±Green, ±Magenta y Ámbar Shift, y modo de color HSI, su di"merging" de la luz asimétrica lo hace ideal para Broadcast, Eventos corporativos, Photocalls, y cualquier lugar donde cubrir un ciclorama o pared de forma totalmente uniforme. Ranura para instalación de accesorios opcionales NO incluidos como Viseras de 2 palas, difusores, etc. Hembras Camlock para garras Omega NO incluidas. 4 soportes para ajustar la inclinación del aparato desde -8° a +8°. Lira Pole- Operated para orientación con pértiga Opcional NO incluida (ECLCYC100PO). Protocolo DMX512 y RDM por conectores In/Out XLR5, Art-Net y sACN por conectores RJ45 In/Out que permiten el cableado en Daisy Chain, W-DMX con receptor de Wireless solutions. Control en modo Teatro: 1 / 2 / 4 / 5/ 6 / 10 / 15 o 17 Canales - Modo Tour: 4 / 6 / 10 o 15. Sistema de refrigeración pasivo Sin ventiladores que lo hacen totalmente silencioso. Alimentación 100~240 VAC 50/60 Hz por conector Seetronic True1, Consumo 400W. IP20. Dimensiones (WxHxD): 1.000x119x148 mm. Peso: 9'6 kg. Incluye cable de alimentación 230V con clavija schuko 2P+T.</t>
  </si>
  <si>
    <t>Suministro de latiguillo de patch  de señal DMX/RDM. Conectores XLR 5 pin Macho&gt;Hembra. Cable  AES / EBU / DMX512 Binary 234 AES/EBU MKII, 2 x 0.34 mm². conectores NEUTRIK® xlr 5m&gt;xlr5F.
Longitud 1m.</t>
  </si>
  <si>
    <t>Suministro de latiguillo de patch  de señal Ethernet. Cable S/FTP Cat6 o superior. Conectores Neutrik Ethercon. 
Longitud 1m.</t>
  </si>
  <si>
    <t>Suministro de cable de señal DMX/RDM. Conectores XLR 5 pin Macho&gt;Hembra. Cable  AES / EBU / DMX512 Binary 234 AES/EBU MKII, 2 x 0.34 mm². conectores NEUTRIK® xlr 5m&gt;xlr5F.
Longitud 2metros.</t>
  </si>
  <si>
    <t>Suministro de cable de señal DMX/RDM. Conectores XLR 5 pin Macho&gt;Hembra. Cable  AES / EBU / DMX512 Binary 234 AES/EBU MKII, 2 x 0.34 mm². conectores NEUTRIK® xlr 5m&gt;xlr5F.
Longitud 5 metros.</t>
  </si>
  <si>
    <t>Suministro de cable de señal DMX/RDM. Conectores XLR 5 pin Macho&gt;Hembra. Cable  AES / EBU / DMX512 Binary 234 AES/EBU MKII, 2 x 0.34 mm². conectores NEUTRIK® xlr 5m&gt;xlr5F.
Longitud 10 metros.</t>
  </si>
  <si>
    <t>Suministro de cable de señal DMX/RDM. Conectores XLR 5 pin Macho&gt;Hembra. Cable  AES / EBU / DMX512 Binary 234 AES/EBU MKII, 2 x 0.34 mm². conectores NEUTRIK® xlr 5m&gt;xlr5F.
Longitud 20 metros.</t>
  </si>
  <si>
    <t>Suministro de cable de señal de datos Ethernet. Cable S/FTP Cat6 o superior. Conectores Neutrik Ethercon en ambos extremos. Longitud 2m.</t>
  </si>
  <si>
    <t>Suministro de cable de señal de datos Ethernet. Cable S/FTP Cat6 o superior. Conectores Neutrik Ethercon en ambos extremos. Longitud 5m.</t>
  </si>
  <si>
    <t>Suministro de cable de señal de datos Ethernet. Cable S/FTP Cat6 o superior. Conectores Neutrik Ethercon en ambos extremos. Longitud 10m.</t>
  </si>
  <si>
    <t>Suministro de cable de señal de datos Ethernet. Cable S/FTP Cat6 o superior. Conectores Neutrik Ethercon en ambos extremos. Longitud 20m.</t>
  </si>
  <si>
    <t>Suministro de cable de alimentación 230V monofásico, sección 3Gx2,5mm2, hasta 16A. Conectores powerCON NAC3FCA azul/gris en los extremos. Cable Titanex HO7RNF.
Longitud 2 metros.</t>
  </si>
  <si>
    <t>Suministro de cable de alimentación 230V monofásico, sección 3Gx2,5mm2, hasta 16A. Conectores powerCON NAC3FCA azul/gris en los extremos. Cable Titanex HO7RNF.
Longitud 5 metros.</t>
  </si>
  <si>
    <t>Suministro de cable de alimentación 230V monofásico, sección 3Gx2,5mm2, hasta 16A. Conectores powerCON NAC3FCA azul/gris en los extremos. Cable Titanex HO7RNF.
Longitud 10 metros.</t>
  </si>
  <si>
    <t>Suministro de cable de alimentación 230V monofásico, sección 3Gx2,5mm2, hasta 16A. Conectores powerCON NAC3FCA azul/gris en los extremos. Cable Titanex HO7RNF.
Longitud 15 metros.</t>
  </si>
  <si>
    <t>Suministro de cable de alimentación 230V monofásico, sección 3Gx2,5mm2, hasta 16A. Conectores TRUE 1 macho/hembra en los extremos. Cable Titanex HO7RNF.
Longitud 2 metros.</t>
  </si>
  <si>
    <t>Suministro de cable de alimentación 230V monofásico, sección 3Gx2,5mm2, hasta 16A. Conectores TRUE 1 macho/hembra en los extremos. Cable Titanex HO7RNF.
Longitud 5 metros.</t>
  </si>
  <si>
    <t>Suministro de cable de alimentación 230V monofásico, sección 3Gx2,5mm2, hasta 16A. Conectores TRUE 1 macho/hembra en los extremos. Cable Titanex HO7RNF.
Longitud 10 metros.</t>
  </si>
  <si>
    <t>Suministro de manguera multifilar de iluinación para 6 circuitos independientes de 16A.Cable flexible cubierta NBR, sección 13x2,5mm. Conectores harting 16P+T macho/hembra en los extremos. Longitud 10 metros.</t>
  </si>
  <si>
    <t>Suministro de manguera multifilar de iluminación  para 6 circuitos independientes de 16A.Cable flexible cubierta NBR, sección 13x2,5mm. Conectores harting 16P+T macho/hembra en los extremos. Longitud 30 metros.</t>
  </si>
  <si>
    <t>Suministro de manguera multifilar de iluminación  para 6 circuitos independientes de 16A.Cable flexible cubierta NBR, sección 13x2,5mm. Conectores harting 16P+T macho/hembra en los extremos. Longitud 5 metros.</t>
  </si>
  <si>
    <t>I.V.A.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</si>
</sst>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8" x14ac:knownFonts="1">
    <font>
      <sz val="11"/>
      <color theme="1"/>
      <name val="Calibri"/>
      <family val="2"/>
      <scheme val="minor"/>
    </font>
    <font>
      <sz val="10"/>
      <name val="Arial"/>
      <family val="2"/>
    </font>
    <font>
      <sz val="11"/>
      <name val="Calibri Light"/>
      <family val="2"/>
    </font>
    <font>
      <b/>
      <sz val="11"/>
      <name val="Calibri Light"/>
      <family val="2"/>
    </font>
    <font>
      <b/>
      <sz val="12"/>
      <name val="Calibri Light"/>
      <family val="2"/>
    </font>
    <font>
      <b/>
      <sz val="14"/>
      <name val="Calibri Light"/>
      <family val="2"/>
    </font>
    <font>
      <i/>
      <sz val="10"/>
      <name val="Calibri Light"/>
      <family val="2"/>
    </font>
    <font>
      <b/>
      <sz val="11"/>
      <color theme="1"/>
      <name val="Calibri"/>
      <family val="2"/>
      <scheme val="minor"/>
    </font>
  </fonts>
  <fills count="4">
    <fill>
      <patternFill patternType="none"/>
    </fill>
    <fill>
      <patternFill patternType="gray125"/>
    </fill>
    <fill>
      <patternFill patternType="solid">
        <fgColor indexed="65"/>
        <bgColor indexed="64"/>
      </patternFill>
    </fill>
    <fill>
      <patternFill patternType="solid">
        <fgColor theme="3" tint="0.59999389629810485"/>
        <bgColor indexed="64"/>
      </patternFill>
    </fill>
  </fills>
  <borders count="6">
    <border>
      <left/>
      <right/>
      <top/>
      <bottom/>
      <diagonal/>
    </border>
    <border>
      <left/>
      <right/>
      <top style="thin">
        <color indexed="64"/>
      </top>
      <bottom style="thin">
        <color indexed="64"/>
      </bottom>
      <diagonal/>
    </border>
    <border>
      <left/>
      <right/>
      <top/>
      <bottom style="thin">
        <color indexed="64"/>
      </bottom>
      <diagonal/>
    </border>
    <border>
      <left style="medium">
        <color rgb="FF6D722A"/>
      </left>
      <right/>
      <top style="medium">
        <color rgb="FF6D722A"/>
      </top>
      <bottom style="medium">
        <color rgb="FF6D722A"/>
      </bottom>
      <diagonal/>
    </border>
    <border>
      <left/>
      <right/>
      <top style="medium">
        <color rgb="FF6D722A"/>
      </top>
      <bottom style="medium">
        <color rgb="FF6D722A"/>
      </bottom>
      <diagonal/>
    </border>
    <border>
      <left/>
      <right style="medium">
        <color rgb="FF6D722A"/>
      </right>
      <top style="medium">
        <color rgb="FF6D722A"/>
      </top>
      <bottom style="medium">
        <color rgb="FF6D722A"/>
      </bottom>
      <diagonal/>
    </border>
  </borders>
  <cellStyleXfs count="2">
    <xf numFmtId="0" fontId="0" fillId="0" borderId="0"/>
    <xf numFmtId="0" fontId="1" fillId="0" borderId="0"/>
  </cellStyleXfs>
  <cellXfs count="48">
    <xf numFmtId="0" fontId="0" fillId="0" borderId="0" xfId="0"/>
    <xf numFmtId="0" fontId="2" fillId="0" borderId="0" xfId="1" applyFont="1"/>
    <xf numFmtId="0" fontId="2" fillId="0" borderId="0" xfId="1" applyFont="1" applyAlignment="1">
      <alignment horizontal="center"/>
    </xf>
    <xf numFmtId="0" fontId="3" fillId="0" borderId="0" xfId="1" applyFont="1" applyAlignment="1">
      <alignment horizontal="center" vertical="top"/>
    </xf>
    <xf numFmtId="164" fontId="3" fillId="0" borderId="0" xfId="1" applyNumberFormat="1" applyFont="1" applyAlignment="1">
      <alignment horizontal="right" vertical="top"/>
    </xf>
    <xf numFmtId="0" fontId="2" fillId="0" borderId="0" xfId="1" applyFont="1" applyAlignment="1">
      <alignment horizontal="center" vertical="top"/>
    </xf>
    <xf numFmtId="0" fontId="2" fillId="0" borderId="0" xfId="1" applyFont="1" applyAlignment="1">
      <alignment horizontal="left" vertical="top" wrapText="1"/>
    </xf>
    <xf numFmtId="164" fontId="2" fillId="0" borderId="0" xfId="1" applyNumberFormat="1" applyFont="1" applyAlignment="1">
      <alignment horizontal="right" vertical="top"/>
    </xf>
    <xf numFmtId="0" fontId="3" fillId="0" borderId="0" xfId="1" applyFont="1" applyAlignment="1">
      <alignment horizontal="left" vertical="top" wrapText="1"/>
    </xf>
    <xf numFmtId="0" fontId="2" fillId="0" borderId="2" xfId="1" applyFont="1" applyBorder="1" applyAlignment="1">
      <alignment horizontal="center" vertical="top"/>
    </xf>
    <xf numFmtId="0" fontId="4" fillId="0" borderId="2" xfId="1" applyFont="1" applyBorder="1" applyAlignment="1">
      <alignment horizontal="left" vertical="top" wrapText="1"/>
    </xf>
    <xf numFmtId="164" fontId="4" fillId="0" borderId="2" xfId="1" applyNumberFormat="1" applyFont="1" applyBorder="1" applyAlignment="1">
      <alignment horizontal="right" vertical="top"/>
    </xf>
    <xf numFmtId="0" fontId="2" fillId="0" borderId="1" xfId="1" applyFont="1" applyBorder="1" applyAlignment="1">
      <alignment horizontal="center" vertical="top"/>
    </xf>
    <xf numFmtId="0" fontId="4" fillId="0" borderId="1" xfId="1" applyFont="1" applyBorder="1" applyAlignment="1">
      <alignment horizontal="left" vertical="top" wrapText="1"/>
    </xf>
    <xf numFmtId="164" fontId="4" fillId="0" borderId="1" xfId="1" applyNumberFormat="1" applyFont="1" applyBorder="1" applyAlignment="1">
      <alignment horizontal="right" vertical="top"/>
    </xf>
    <xf numFmtId="49" fontId="2" fillId="0" borderId="0" xfId="1" applyNumberFormat="1" applyFont="1" applyAlignment="1">
      <alignment horizontal="center" vertical="top"/>
    </xf>
    <xf numFmtId="3" fontId="2" fillId="0" borderId="0" xfId="1" applyNumberFormat="1" applyFont="1" applyAlignment="1">
      <alignment horizontal="center" vertical="top"/>
    </xf>
    <xf numFmtId="49" fontId="2" fillId="0" borderId="0" xfId="1" applyNumberFormat="1" applyFont="1" applyAlignment="1">
      <alignment horizontal="left" vertical="top" wrapText="1"/>
    </xf>
    <xf numFmtId="164" fontId="5" fillId="3" borderId="4" xfId="1" applyNumberFormat="1" applyFont="1" applyFill="1" applyBorder="1" applyAlignment="1">
      <alignment horizontal="right" vertical="top"/>
    </xf>
    <xf numFmtId="164" fontId="5" fillId="3" borderId="5" xfId="1" applyNumberFormat="1" applyFont="1" applyFill="1" applyBorder="1" applyAlignment="1">
      <alignment horizontal="right" vertical="top"/>
    </xf>
    <xf numFmtId="0" fontId="5" fillId="3" borderId="3" xfId="1" applyFont="1" applyFill="1" applyBorder="1" applyAlignment="1">
      <alignment vertical="top"/>
    </xf>
    <xf numFmtId="49" fontId="5" fillId="3" borderId="4" xfId="1" applyNumberFormat="1" applyFont="1" applyFill="1" applyBorder="1" applyAlignment="1">
      <alignment vertical="top" wrapText="1"/>
    </xf>
    <xf numFmtId="3" fontId="6" fillId="0" borderId="0" xfId="1" applyNumberFormat="1" applyFont="1" applyAlignment="1">
      <alignment vertical="top"/>
    </xf>
    <xf numFmtId="3" fontId="6" fillId="0" borderId="0" xfId="1" applyNumberFormat="1" applyFont="1" applyAlignment="1">
      <alignment vertical="top" wrapText="1"/>
    </xf>
    <xf numFmtId="0" fontId="5" fillId="3" borderId="1" xfId="1" applyFont="1" applyFill="1" applyBorder="1" applyAlignment="1">
      <alignment horizontal="left" vertical="center"/>
    </xf>
    <xf numFmtId="164" fontId="3" fillId="3" borderId="1" xfId="1" applyNumberFormat="1" applyFont="1" applyFill="1" applyBorder="1" applyAlignment="1">
      <alignment horizontal="right" vertical="top"/>
    </xf>
    <xf numFmtId="49" fontId="3" fillId="0" borderId="0" xfId="1" applyNumberFormat="1" applyFont="1" applyBorder="1" applyAlignment="1">
      <alignment horizontal="center" vertical="top"/>
    </xf>
    <xf numFmtId="3" fontId="3" fillId="0" borderId="0" xfId="1" applyNumberFormat="1" applyFont="1" applyBorder="1" applyAlignment="1">
      <alignment horizontal="center" vertical="top"/>
    </xf>
    <xf numFmtId="37" fontId="3" fillId="0" borderId="0" xfId="1" applyNumberFormat="1" applyFont="1" applyBorder="1" applyAlignment="1">
      <alignment horizontal="center" vertical="top"/>
    </xf>
    <xf numFmtId="4" fontId="3" fillId="0" borderId="0" xfId="1" applyNumberFormat="1" applyFont="1" applyBorder="1" applyAlignment="1">
      <alignment horizontal="center" vertical="top"/>
    </xf>
    <xf numFmtId="0" fontId="0" fillId="0" borderId="0" xfId="0" applyAlignment="1">
      <alignment vertical="center"/>
    </xf>
    <xf numFmtId="0" fontId="5" fillId="3" borderId="1" xfId="1" applyFont="1" applyFill="1" applyBorder="1" applyAlignment="1">
      <alignment vertical="center" wrapText="1"/>
    </xf>
    <xf numFmtId="164" fontId="5" fillId="3" borderId="1" xfId="1" applyNumberFormat="1" applyFont="1" applyFill="1" applyBorder="1" applyAlignment="1">
      <alignment horizontal="center" vertical="center"/>
    </xf>
    <xf numFmtId="164" fontId="5" fillId="3" borderId="1" xfId="1" applyNumberFormat="1" applyFont="1" applyFill="1" applyBorder="1" applyAlignment="1">
      <alignment vertical="center" wrapText="1"/>
    </xf>
    <xf numFmtId="49" fontId="3" fillId="0" borderId="0" xfId="1" applyNumberFormat="1" applyFont="1" applyAlignment="1">
      <alignment horizontal="center" vertical="top"/>
    </xf>
    <xf numFmtId="9" fontId="3" fillId="0" borderId="0" xfId="1" applyNumberFormat="1" applyFont="1" applyAlignment="1">
      <alignment horizontal="center" vertical="top"/>
    </xf>
    <xf numFmtId="49" fontId="3" fillId="0" borderId="0" xfId="1" applyNumberFormat="1" applyFont="1" applyAlignment="1">
      <alignment horizontal="left" vertical="top" wrapText="1"/>
    </xf>
    <xf numFmtId="0" fontId="7" fillId="0" borderId="0" xfId="0" applyFont="1"/>
    <xf numFmtId="0" fontId="2" fillId="0" borderId="0" xfId="0" applyFont="1" applyAlignment="1">
      <alignment horizontal="left" vertical="center" wrapText="1"/>
    </xf>
    <xf numFmtId="0" fontId="2" fillId="0" borderId="0" xfId="1" applyFont="1" applyAlignment="1">
      <alignment horizontal="center" vertical="center"/>
    </xf>
    <xf numFmtId="164" fontId="2" fillId="0" borderId="0" xfId="1" applyNumberFormat="1" applyFont="1" applyAlignment="1" applyProtection="1">
      <alignment horizontal="right" vertical="center"/>
      <protection locked="0"/>
    </xf>
    <xf numFmtId="164" fontId="2" fillId="0" borderId="0" xfId="1" applyNumberFormat="1"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1" applyFont="1" applyAlignment="1">
      <alignment horizontal="left" vertical="center" wrapText="1"/>
    </xf>
    <xf numFmtId="49" fontId="3" fillId="2" borderId="0" xfId="1" applyNumberFormat="1" applyFont="1" applyFill="1" applyBorder="1" applyAlignment="1">
      <alignment horizontal="left" vertical="top"/>
    </xf>
    <xf numFmtId="49" fontId="3" fillId="0" borderId="0" xfId="1" applyNumberFormat="1" applyFont="1" applyAlignment="1">
      <alignment horizontal="left" vertical="top"/>
    </xf>
    <xf numFmtId="0" fontId="5" fillId="3" borderId="1" xfId="1" applyFont="1" applyFill="1" applyBorder="1" applyAlignment="1">
      <alignment horizontal="left" vertical="center" wrapText="1"/>
    </xf>
  </cellXfs>
  <cellStyles count="2">
    <cellStyle name="Normal" xfId="0" builtinId="0"/>
    <cellStyle name="Normal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8"/>
  <sheetViews>
    <sheetView tabSelected="1" workbookViewId="0">
      <pane ySplit="2" topLeftCell="A52" activePane="bottomLeft" state="frozen"/>
      <selection pane="bottomLeft" activeCell="E7" sqref="E7"/>
    </sheetView>
  </sheetViews>
  <sheetFormatPr baseColWidth="10" defaultRowHeight="15" x14ac:dyDescent="0.25"/>
  <cols>
    <col min="1" max="1" width="4.5703125" customWidth="1"/>
    <col min="2" max="2" width="5.5703125" bestFit="1" customWidth="1"/>
    <col min="3" max="3" width="3.5703125" customWidth="1"/>
    <col min="4" max="4" width="92.42578125" customWidth="1"/>
    <col min="5" max="5" width="8.85546875" bestFit="1" customWidth="1"/>
    <col min="6" max="6" width="9.140625" bestFit="1" customWidth="1"/>
  </cols>
  <sheetData>
    <row r="1" spans="1:6" ht="18.75" x14ac:dyDescent="0.25">
      <c r="A1" s="47" t="s">
        <v>28</v>
      </c>
      <c r="B1" s="47"/>
      <c r="C1" s="47"/>
      <c r="D1" s="47"/>
      <c r="E1" s="47"/>
      <c r="F1" s="47"/>
    </row>
    <row r="2" spans="1:6" x14ac:dyDescent="0.25">
      <c r="A2" s="26" t="s">
        <v>1</v>
      </c>
      <c r="B2" s="27" t="s">
        <v>2</v>
      </c>
      <c r="C2" s="28" t="s">
        <v>3</v>
      </c>
      <c r="D2" s="45" t="s">
        <v>4</v>
      </c>
      <c r="E2" s="29" t="s">
        <v>5</v>
      </c>
      <c r="F2" s="29" t="s">
        <v>6</v>
      </c>
    </row>
    <row r="3" spans="1:6" x14ac:dyDescent="0.25">
      <c r="A3" s="2"/>
      <c r="B3" s="2"/>
      <c r="C3" s="1"/>
      <c r="D3" s="1"/>
      <c r="E3" s="1"/>
      <c r="F3" s="1"/>
    </row>
    <row r="4" spans="1:6" ht="18.75" x14ac:dyDescent="0.25">
      <c r="A4" s="24">
        <v>1</v>
      </c>
      <c r="B4" s="47" t="s">
        <v>7</v>
      </c>
      <c r="C4" s="47"/>
      <c r="D4" s="47"/>
      <c r="E4" s="25"/>
      <c r="F4" s="25"/>
    </row>
    <row r="5" spans="1:6" x14ac:dyDescent="0.25">
      <c r="A5" s="2"/>
      <c r="B5" s="2"/>
      <c r="C5" s="1"/>
      <c r="D5" s="1"/>
      <c r="E5" s="1"/>
      <c r="F5" s="1"/>
    </row>
    <row r="6" spans="1:6" s="30" customFormat="1" ht="255" x14ac:dyDescent="0.25">
      <c r="A6" s="39" t="s">
        <v>8</v>
      </c>
      <c r="B6" s="42">
        <v>16</v>
      </c>
      <c r="C6" s="39" t="s">
        <v>9</v>
      </c>
      <c r="D6" s="38" t="s">
        <v>65</v>
      </c>
      <c r="E6" s="40">
        <v>0</v>
      </c>
      <c r="F6" s="41">
        <f>E6*B6</f>
        <v>0</v>
      </c>
    </row>
    <row r="7" spans="1:6" s="30" customFormat="1" ht="405" x14ac:dyDescent="0.25">
      <c r="A7" s="39" t="s">
        <v>29</v>
      </c>
      <c r="B7" s="42">
        <v>42</v>
      </c>
      <c r="C7" s="39" t="s">
        <v>9</v>
      </c>
      <c r="D7" s="38" t="s">
        <v>64</v>
      </c>
      <c r="E7" s="40">
        <v>0</v>
      </c>
      <c r="F7" s="41">
        <f t="shared" ref="F7:F18" si="0">E7*B7</f>
        <v>0</v>
      </c>
    </row>
    <row r="8" spans="1:6" s="30" customFormat="1" ht="45" x14ac:dyDescent="0.25">
      <c r="A8" s="39" t="s">
        <v>30</v>
      </c>
      <c r="B8" s="42">
        <v>12</v>
      </c>
      <c r="C8" s="39" t="s">
        <v>9</v>
      </c>
      <c r="D8" s="38" t="s">
        <v>10</v>
      </c>
      <c r="E8" s="40">
        <v>0</v>
      </c>
      <c r="F8" s="41">
        <f t="shared" si="0"/>
        <v>0</v>
      </c>
    </row>
    <row r="9" spans="1:6" s="30" customFormat="1" ht="45" x14ac:dyDescent="0.25">
      <c r="A9" s="39" t="s">
        <v>31</v>
      </c>
      <c r="B9" s="42">
        <v>12</v>
      </c>
      <c r="C9" s="39" t="s">
        <v>9</v>
      </c>
      <c r="D9" s="38" t="s">
        <v>11</v>
      </c>
      <c r="E9" s="40">
        <v>0</v>
      </c>
      <c r="F9" s="41">
        <f t="shared" si="0"/>
        <v>0</v>
      </c>
    </row>
    <row r="10" spans="1:6" s="30" customFormat="1" ht="45" x14ac:dyDescent="0.25">
      <c r="A10" s="39" t="s">
        <v>32</v>
      </c>
      <c r="B10" s="42">
        <v>12</v>
      </c>
      <c r="C10" s="39" t="s">
        <v>9</v>
      </c>
      <c r="D10" s="38" t="s">
        <v>12</v>
      </c>
      <c r="E10" s="40">
        <v>0</v>
      </c>
      <c r="F10" s="41">
        <f t="shared" si="0"/>
        <v>0</v>
      </c>
    </row>
    <row r="11" spans="1:6" s="30" customFormat="1" ht="45" x14ac:dyDescent="0.25">
      <c r="A11" s="39" t="s">
        <v>33</v>
      </c>
      <c r="B11" s="42">
        <v>12</v>
      </c>
      <c r="C11" s="39" t="s">
        <v>9</v>
      </c>
      <c r="D11" s="38" t="s">
        <v>13</v>
      </c>
      <c r="E11" s="40">
        <v>0</v>
      </c>
      <c r="F11" s="41">
        <f t="shared" si="0"/>
        <v>0</v>
      </c>
    </row>
    <row r="12" spans="1:6" s="30" customFormat="1" ht="45" x14ac:dyDescent="0.25">
      <c r="A12" s="39" t="s">
        <v>34</v>
      </c>
      <c r="B12" s="42">
        <v>2</v>
      </c>
      <c r="C12" s="39" t="s">
        <v>9</v>
      </c>
      <c r="D12" s="38" t="s">
        <v>14</v>
      </c>
      <c r="E12" s="40">
        <v>0</v>
      </c>
      <c r="F12" s="41">
        <f t="shared" si="0"/>
        <v>0</v>
      </c>
    </row>
    <row r="13" spans="1:6" s="30" customFormat="1" ht="300" x14ac:dyDescent="0.25">
      <c r="A13" s="39" t="s">
        <v>35</v>
      </c>
      <c r="B13" s="42">
        <v>24</v>
      </c>
      <c r="C13" s="39" t="s">
        <v>9</v>
      </c>
      <c r="D13" s="38" t="s">
        <v>15</v>
      </c>
      <c r="E13" s="40">
        <v>0</v>
      </c>
      <c r="F13" s="41">
        <f t="shared" si="0"/>
        <v>0</v>
      </c>
    </row>
    <row r="14" spans="1:6" s="30" customFormat="1" x14ac:dyDescent="0.25">
      <c r="A14" s="39" t="s">
        <v>36</v>
      </c>
      <c r="B14" s="42">
        <v>24</v>
      </c>
      <c r="C14" s="39" t="s">
        <v>9</v>
      </c>
      <c r="D14" s="43" t="s">
        <v>16</v>
      </c>
      <c r="E14" s="40">
        <v>0</v>
      </c>
      <c r="F14" s="41">
        <f t="shared" si="0"/>
        <v>0</v>
      </c>
    </row>
    <row r="15" spans="1:6" s="30" customFormat="1" ht="390" x14ac:dyDescent="0.25">
      <c r="A15" s="39" t="s">
        <v>37</v>
      </c>
      <c r="B15" s="42">
        <v>8</v>
      </c>
      <c r="C15" s="39" t="s">
        <v>9</v>
      </c>
      <c r="D15" s="38" t="s">
        <v>17</v>
      </c>
      <c r="E15" s="40">
        <v>0</v>
      </c>
      <c r="F15" s="41">
        <f t="shared" si="0"/>
        <v>0</v>
      </c>
    </row>
    <row r="16" spans="1:6" s="30" customFormat="1" ht="405" x14ac:dyDescent="0.25">
      <c r="A16" s="39" t="s">
        <v>38</v>
      </c>
      <c r="B16" s="42">
        <v>4</v>
      </c>
      <c r="C16" s="39" t="s">
        <v>9</v>
      </c>
      <c r="D16" s="38" t="s">
        <v>18</v>
      </c>
      <c r="E16" s="40">
        <v>0</v>
      </c>
      <c r="F16" s="41">
        <f t="shared" si="0"/>
        <v>0</v>
      </c>
    </row>
    <row r="17" spans="1:6" s="30" customFormat="1" ht="195" x14ac:dyDescent="0.25">
      <c r="A17" s="39" t="s">
        <v>39</v>
      </c>
      <c r="B17" s="42">
        <v>2</v>
      </c>
      <c r="C17" s="39" t="s">
        <v>9</v>
      </c>
      <c r="D17" s="38" t="s">
        <v>41</v>
      </c>
      <c r="E17" s="40">
        <v>0</v>
      </c>
      <c r="F17" s="41">
        <f t="shared" si="0"/>
        <v>0</v>
      </c>
    </row>
    <row r="18" spans="1:6" s="30" customFormat="1" x14ac:dyDescent="0.25">
      <c r="A18" s="39" t="s">
        <v>40</v>
      </c>
      <c r="B18" s="42">
        <v>2</v>
      </c>
      <c r="C18" s="39" t="s">
        <v>9</v>
      </c>
      <c r="D18" s="43" t="s">
        <v>19</v>
      </c>
      <c r="E18" s="40">
        <v>0</v>
      </c>
      <c r="F18" s="41">
        <f t="shared" si="0"/>
        <v>0</v>
      </c>
    </row>
    <row r="19" spans="1:6" x14ac:dyDescent="0.25">
      <c r="A19" s="2"/>
      <c r="B19" s="2"/>
      <c r="C19" s="1"/>
      <c r="D19" s="1"/>
      <c r="E19" s="1"/>
      <c r="F19" s="1"/>
    </row>
    <row r="20" spans="1:6" ht="18.75" x14ac:dyDescent="0.25">
      <c r="A20" s="24" t="s">
        <v>20</v>
      </c>
      <c r="B20" s="31"/>
      <c r="C20" s="31">
        <v>1</v>
      </c>
      <c r="D20" s="31" t="str">
        <f>B4</f>
        <v>LOTE 1 PROYECTORES ILUMINACIÓN</v>
      </c>
      <c r="E20" s="25"/>
      <c r="F20" s="32">
        <f>SUM(F5:F19)</f>
        <v>0</v>
      </c>
    </row>
    <row r="21" spans="1:6" x14ac:dyDescent="0.25">
      <c r="A21" s="8"/>
      <c r="B21" s="8"/>
      <c r="C21" s="3"/>
      <c r="D21" s="8"/>
      <c r="E21" s="4"/>
      <c r="F21" s="4"/>
    </row>
    <row r="22" spans="1:6" ht="18.75" x14ac:dyDescent="0.25">
      <c r="A22" s="24">
        <v>2</v>
      </c>
      <c r="B22" s="47" t="s">
        <v>21</v>
      </c>
      <c r="C22" s="47"/>
      <c r="D22" s="47"/>
      <c r="E22" s="47"/>
      <c r="F22" s="47"/>
    </row>
    <row r="23" spans="1:6" x14ac:dyDescent="0.25">
      <c r="A23" s="2"/>
      <c r="B23" s="2"/>
      <c r="C23" s="1"/>
      <c r="D23" s="1"/>
      <c r="E23" s="1"/>
      <c r="F23" s="1"/>
    </row>
    <row r="24" spans="1:6" s="30" customFormat="1" x14ac:dyDescent="0.25">
      <c r="A24" s="39" t="s">
        <v>42</v>
      </c>
      <c r="B24" s="42">
        <v>94</v>
      </c>
      <c r="C24" s="39" t="s">
        <v>9</v>
      </c>
      <c r="D24" s="43" t="s">
        <v>22</v>
      </c>
      <c r="E24" s="40">
        <v>0</v>
      </c>
      <c r="F24" s="41">
        <f>E24*B24</f>
        <v>0</v>
      </c>
    </row>
    <row r="25" spans="1:6" s="30" customFormat="1" x14ac:dyDescent="0.25">
      <c r="A25" s="39" t="s">
        <v>43</v>
      </c>
      <c r="B25" s="42">
        <v>94</v>
      </c>
      <c r="C25" s="39" t="s">
        <v>9</v>
      </c>
      <c r="D25" s="43" t="s">
        <v>23</v>
      </c>
      <c r="E25" s="40">
        <v>0</v>
      </c>
      <c r="F25" s="41">
        <f t="shared" ref="F25:F45" si="1">E25*B25</f>
        <v>0</v>
      </c>
    </row>
    <row r="26" spans="1:6" s="30" customFormat="1" ht="45" x14ac:dyDescent="0.25">
      <c r="A26" s="39" t="s">
        <v>44</v>
      </c>
      <c r="B26" s="39">
        <v>24</v>
      </c>
      <c r="C26" s="39" t="s">
        <v>9</v>
      </c>
      <c r="D26" s="44" t="s">
        <v>66</v>
      </c>
      <c r="E26" s="40">
        <v>0</v>
      </c>
      <c r="F26" s="41">
        <f t="shared" si="1"/>
        <v>0</v>
      </c>
    </row>
    <row r="27" spans="1:6" s="30" customFormat="1" ht="45" x14ac:dyDescent="0.25">
      <c r="A27" s="39" t="s">
        <v>45</v>
      </c>
      <c r="B27" s="39">
        <v>24</v>
      </c>
      <c r="C27" s="39" t="s">
        <v>9</v>
      </c>
      <c r="D27" s="44" t="s">
        <v>67</v>
      </c>
      <c r="E27" s="40">
        <v>0</v>
      </c>
      <c r="F27" s="41">
        <f t="shared" si="1"/>
        <v>0</v>
      </c>
    </row>
    <row r="28" spans="1:6" s="30" customFormat="1" ht="45" x14ac:dyDescent="0.25">
      <c r="A28" s="39" t="s">
        <v>46</v>
      </c>
      <c r="B28" s="39">
        <v>60</v>
      </c>
      <c r="C28" s="39" t="s">
        <v>9</v>
      </c>
      <c r="D28" s="44" t="s">
        <v>68</v>
      </c>
      <c r="E28" s="40">
        <v>0</v>
      </c>
      <c r="F28" s="41">
        <f t="shared" si="1"/>
        <v>0</v>
      </c>
    </row>
    <row r="29" spans="1:6" s="30" customFormat="1" ht="45" x14ac:dyDescent="0.25">
      <c r="A29" s="39" t="s">
        <v>47</v>
      </c>
      <c r="B29" s="39">
        <v>50</v>
      </c>
      <c r="C29" s="39" t="s">
        <v>9</v>
      </c>
      <c r="D29" s="44" t="s">
        <v>69</v>
      </c>
      <c r="E29" s="40">
        <v>0</v>
      </c>
      <c r="F29" s="41">
        <f t="shared" si="1"/>
        <v>0</v>
      </c>
    </row>
    <row r="30" spans="1:6" s="30" customFormat="1" ht="45" x14ac:dyDescent="0.25">
      <c r="A30" s="39" t="s">
        <v>48</v>
      </c>
      <c r="B30" s="39">
        <v>25</v>
      </c>
      <c r="C30" s="39" t="s">
        <v>9</v>
      </c>
      <c r="D30" s="44" t="s">
        <v>70</v>
      </c>
      <c r="E30" s="40">
        <v>0</v>
      </c>
      <c r="F30" s="41">
        <f t="shared" si="1"/>
        <v>0</v>
      </c>
    </row>
    <row r="31" spans="1:6" s="30" customFormat="1" ht="45" x14ac:dyDescent="0.25">
      <c r="A31" s="39" t="s">
        <v>49</v>
      </c>
      <c r="B31" s="39">
        <v>10</v>
      </c>
      <c r="C31" s="39" t="s">
        <v>9</v>
      </c>
      <c r="D31" s="44" t="s">
        <v>71</v>
      </c>
      <c r="E31" s="40">
        <v>0</v>
      </c>
      <c r="F31" s="41">
        <f t="shared" si="1"/>
        <v>0</v>
      </c>
    </row>
    <row r="32" spans="1:6" s="30" customFormat="1" ht="30" x14ac:dyDescent="0.25">
      <c r="A32" s="39" t="s">
        <v>50</v>
      </c>
      <c r="B32" s="39">
        <v>10</v>
      </c>
      <c r="C32" s="39" t="s">
        <v>9</v>
      </c>
      <c r="D32" s="44" t="s">
        <v>72</v>
      </c>
      <c r="E32" s="40">
        <v>0</v>
      </c>
      <c r="F32" s="41">
        <f t="shared" si="1"/>
        <v>0</v>
      </c>
    </row>
    <row r="33" spans="1:6" s="30" customFormat="1" ht="30" x14ac:dyDescent="0.25">
      <c r="A33" s="39" t="s">
        <v>51</v>
      </c>
      <c r="B33" s="39">
        <v>10</v>
      </c>
      <c r="C33" s="39" t="s">
        <v>9</v>
      </c>
      <c r="D33" s="44" t="s">
        <v>73</v>
      </c>
      <c r="E33" s="40">
        <v>0</v>
      </c>
      <c r="F33" s="41">
        <f t="shared" si="1"/>
        <v>0</v>
      </c>
    </row>
    <row r="34" spans="1:6" s="30" customFormat="1" ht="30" x14ac:dyDescent="0.25">
      <c r="A34" s="39" t="s">
        <v>52</v>
      </c>
      <c r="B34" s="39">
        <v>6</v>
      </c>
      <c r="C34" s="39" t="s">
        <v>9</v>
      </c>
      <c r="D34" s="44" t="s">
        <v>74</v>
      </c>
      <c r="E34" s="40">
        <v>0</v>
      </c>
      <c r="F34" s="41">
        <f t="shared" si="1"/>
        <v>0</v>
      </c>
    </row>
    <row r="35" spans="1:6" s="30" customFormat="1" ht="30" x14ac:dyDescent="0.25">
      <c r="A35" s="39" t="s">
        <v>53</v>
      </c>
      <c r="B35" s="39">
        <v>4</v>
      </c>
      <c r="C35" s="39" t="s">
        <v>9</v>
      </c>
      <c r="D35" s="44" t="s">
        <v>75</v>
      </c>
      <c r="E35" s="40">
        <v>0</v>
      </c>
      <c r="F35" s="41">
        <f t="shared" si="1"/>
        <v>0</v>
      </c>
    </row>
    <row r="36" spans="1:6" s="30" customFormat="1" ht="45" x14ac:dyDescent="0.25">
      <c r="A36" s="39" t="s">
        <v>54</v>
      </c>
      <c r="B36" s="39">
        <v>40</v>
      </c>
      <c r="C36" s="39" t="s">
        <v>9</v>
      </c>
      <c r="D36" s="44" t="s">
        <v>76</v>
      </c>
      <c r="E36" s="40">
        <v>0</v>
      </c>
      <c r="F36" s="41">
        <f t="shared" si="1"/>
        <v>0</v>
      </c>
    </row>
    <row r="37" spans="1:6" s="30" customFormat="1" ht="45" x14ac:dyDescent="0.25">
      <c r="A37" s="39" t="s">
        <v>55</v>
      </c>
      <c r="B37" s="39">
        <v>40</v>
      </c>
      <c r="C37" s="39" t="s">
        <v>9</v>
      </c>
      <c r="D37" s="44" t="s">
        <v>77</v>
      </c>
      <c r="E37" s="40">
        <v>0</v>
      </c>
      <c r="F37" s="41">
        <f t="shared" si="1"/>
        <v>0</v>
      </c>
    </row>
    <row r="38" spans="1:6" s="30" customFormat="1" ht="45" x14ac:dyDescent="0.25">
      <c r="A38" s="39" t="s">
        <v>56</v>
      </c>
      <c r="B38" s="39">
        <v>20</v>
      </c>
      <c r="C38" s="39" t="s">
        <v>9</v>
      </c>
      <c r="D38" s="44" t="s">
        <v>78</v>
      </c>
      <c r="E38" s="40">
        <v>0</v>
      </c>
      <c r="F38" s="41">
        <f t="shared" si="1"/>
        <v>0</v>
      </c>
    </row>
    <row r="39" spans="1:6" s="30" customFormat="1" ht="45" x14ac:dyDescent="0.25">
      <c r="A39" s="39" t="s">
        <v>57</v>
      </c>
      <c r="B39" s="39">
        <v>6</v>
      </c>
      <c r="C39" s="39" t="s">
        <v>9</v>
      </c>
      <c r="D39" s="44" t="s">
        <v>79</v>
      </c>
      <c r="E39" s="40">
        <v>0</v>
      </c>
      <c r="F39" s="41">
        <f t="shared" si="1"/>
        <v>0</v>
      </c>
    </row>
    <row r="40" spans="1:6" s="30" customFormat="1" ht="45" x14ac:dyDescent="0.25">
      <c r="A40" s="39" t="s">
        <v>58</v>
      </c>
      <c r="B40" s="39">
        <v>44</v>
      </c>
      <c r="C40" s="39" t="s">
        <v>9</v>
      </c>
      <c r="D40" s="44" t="s">
        <v>80</v>
      </c>
      <c r="E40" s="40">
        <v>0</v>
      </c>
      <c r="F40" s="41">
        <f t="shared" si="1"/>
        <v>0</v>
      </c>
    </row>
    <row r="41" spans="1:6" s="30" customFormat="1" ht="45" x14ac:dyDescent="0.25">
      <c r="A41" s="39" t="s">
        <v>59</v>
      </c>
      <c r="B41" s="39">
        <v>30</v>
      </c>
      <c r="C41" s="39" t="s">
        <v>9</v>
      </c>
      <c r="D41" s="44" t="s">
        <v>81</v>
      </c>
      <c r="E41" s="40">
        <v>0</v>
      </c>
      <c r="F41" s="41">
        <f t="shared" si="1"/>
        <v>0</v>
      </c>
    </row>
    <row r="42" spans="1:6" s="30" customFormat="1" ht="45" x14ac:dyDescent="0.25">
      <c r="A42" s="39" t="s">
        <v>60</v>
      </c>
      <c r="B42" s="39">
        <v>10</v>
      </c>
      <c r="C42" s="39" t="s">
        <v>9</v>
      </c>
      <c r="D42" s="44" t="s">
        <v>82</v>
      </c>
      <c r="E42" s="40">
        <v>0</v>
      </c>
      <c r="F42" s="41">
        <f t="shared" si="1"/>
        <v>0</v>
      </c>
    </row>
    <row r="43" spans="1:6" s="30" customFormat="1" ht="45" x14ac:dyDescent="0.25">
      <c r="A43" s="39" t="s">
        <v>61</v>
      </c>
      <c r="B43" s="39">
        <v>10</v>
      </c>
      <c r="C43" s="39" t="s">
        <v>9</v>
      </c>
      <c r="D43" s="44" t="s">
        <v>83</v>
      </c>
      <c r="E43" s="40">
        <v>0</v>
      </c>
      <c r="F43" s="41">
        <f t="shared" si="1"/>
        <v>0</v>
      </c>
    </row>
    <row r="44" spans="1:6" s="30" customFormat="1" ht="45" x14ac:dyDescent="0.25">
      <c r="A44" s="39" t="s">
        <v>62</v>
      </c>
      <c r="B44" s="39">
        <v>4</v>
      </c>
      <c r="C44" s="39" t="s">
        <v>9</v>
      </c>
      <c r="D44" s="44" t="s">
        <v>84</v>
      </c>
      <c r="E44" s="40">
        <v>0</v>
      </c>
      <c r="F44" s="41">
        <f t="shared" si="1"/>
        <v>0</v>
      </c>
    </row>
    <row r="45" spans="1:6" s="30" customFormat="1" ht="45" x14ac:dyDescent="0.25">
      <c r="A45" s="39" t="s">
        <v>63</v>
      </c>
      <c r="B45" s="39">
        <v>6</v>
      </c>
      <c r="C45" s="39"/>
      <c r="D45" s="44" t="s">
        <v>85</v>
      </c>
      <c r="E45" s="40">
        <v>0</v>
      </c>
      <c r="F45" s="41">
        <f t="shared" si="1"/>
        <v>0</v>
      </c>
    </row>
    <row r="46" spans="1:6" x14ac:dyDescent="0.25">
      <c r="A46" s="2"/>
      <c r="B46" s="2"/>
      <c r="C46" s="1"/>
      <c r="D46" s="1"/>
      <c r="E46" s="1"/>
      <c r="F46" s="1"/>
    </row>
    <row r="47" spans="1:6" ht="18.75" x14ac:dyDescent="0.25">
      <c r="A47" s="24" t="s">
        <v>20</v>
      </c>
      <c r="B47" s="31"/>
      <c r="C47" s="31">
        <f>+A22</f>
        <v>2</v>
      </c>
      <c r="D47" s="31" t="str">
        <f>+B22</f>
        <v>LOTE 2 CABLES Y ACCESORIOS</v>
      </c>
      <c r="E47" s="31"/>
      <c r="F47" s="31">
        <f>SUM(F24:F45)</f>
        <v>0</v>
      </c>
    </row>
    <row r="48" spans="1:6" x14ac:dyDescent="0.25">
      <c r="A48" s="5"/>
      <c r="B48" s="5"/>
      <c r="C48" s="5"/>
      <c r="D48" s="6"/>
      <c r="E48" s="7"/>
      <c r="F48" s="7"/>
    </row>
    <row r="49" spans="1:6" ht="15.75" x14ac:dyDescent="0.25">
      <c r="A49" s="9"/>
      <c r="B49" s="9"/>
      <c r="C49" s="9"/>
      <c r="D49" s="10" t="s">
        <v>24</v>
      </c>
      <c r="E49" s="11"/>
      <c r="F49" s="11">
        <f>F20</f>
        <v>0</v>
      </c>
    </row>
    <row r="50" spans="1:6" ht="15.75" x14ac:dyDescent="0.25">
      <c r="A50" s="12"/>
      <c r="B50" s="12"/>
      <c r="C50" s="12"/>
      <c r="D50" s="13" t="s">
        <v>25</v>
      </c>
      <c r="E50" s="14"/>
      <c r="F50" s="14">
        <f>F47</f>
        <v>0</v>
      </c>
    </row>
    <row r="51" spans="1:6" x14ac:dyDescent="0.25">
      <c r="A51" s="15"/>
      <c r="B51" s="16"/>
      <c r="C51" s="15"/>
      <c r="D51" s="17"/>
      <c r="E51" s="7"/>
      <c r="F51" s="7"/>
    </row>
    <row r="52" spans="1:6" ht="18.75" x14ac:dyDescent="0.25">
      <c r="A52" s="24" t="s">
        <v>26</v>
      </c>
      <c r="B52" s="31"/>
      <c r="C52" s="31"/>
      <c r="D52" s="31"/>
      <c r="E52" s="31"/>
      <c r="F52" s="33">
        <f>+F49+F50</f>
        <v>0</v>
      </c>
    </row>
    <row r="53" spans="1:6" x14ac:dyDescent="0.25">
      <c r="A53" s="15"/>
      <c r="B53" s="16"/>
      <c r="C53" s="15"/>
      <c r="D53" s="17"/>
      <c r="E53" s="7"/>
      <c r="F53" s="7"/>
    </row>
    <row r="54" spans="1:6" s="37" customFormat="1" x14ac:dyDescent="0.25">
      <c r="A54" s="46" t="s">
        <v>86</v>
      </c>
      <c r="B54" s="35"/>
      <c r="C54" s="34"/>
      <c r="D54" s="36"/>
      <c r="E54" s="4"/>
      <c r="F54" s="4">
        <f>F52*B54</f>
        <v>0</v>
      </c>
    </row>
    <row r="55" spans="1:6" ht="15.75" thickBot="1" x14ac:dyDescent="0.3">
      <c r="A55" s="15"/>
      <c r="B55" s="16"/>
      <c r="C55" s="15"/>
      <c r="D55" s="17" t="s">
        <v>0</v>
      </c>
      <c r="E55" s="7"/>
      <c r="F55" s="7"/>
    </row>
    <row r="56" spans="1:6" ht="19.5" thickBot="1" x14ac:dyDescent="0.3">
      <c r="A56" s="20" t="s">
        <v>27</v>
      </c>
      <c r="B56" s="21"/>
      <c r="C56" s="21"/>
      <c r="D56" s="21"/>
      <c r="E56" s="18"/>
      <c r="F56" s="19">
        <f>SUM(F52:F55)</f>
        <v>0</v>
      </c>
    </row>
    <row r="57" spans="1:6" x14ac:dyDescent="0.25">
      <c r="A57" s="15"/>
      <c r="B57" s="16"/>
      <c r="C57" s="15"/>
      <c r="D57" s="17"/>
      <c r="E57" s="7"/>
      <c r="F57" s="7"/>
    </row>
    <row r="58" spans="1:6" x14ac:dyDescent="0.25">
      <c r="A58" s="22"/>
      <c r="B58" s="23"/>
      <c r="C58" s="23"/>
      <c r="D58" s="23"/>
      <c r="E58" s="23"/>
      <c r="F58" s="23"/>
    </row>
  </sheetData>
  <sheetProtection algorithmName="SHA-512" hashValue="cn4HszY3i0xx8m3UZsbnrH3nPNysYPXm6ep2BifzrQ67Vb9BuqIDXtxbmuFUKRYKN5/Qtu1kpBXB8PMFmFpDUg==" saltValue="BWmtiDJ1Rbc/x28rmuu/RQ==" spinCount="100000" sheet="1" selectLockedCells="1"/>
  <mergeCells count="3">
    <mergeCell ref="A1:F1"/>
    <mergeCell ref="B4:D4"/>
    <mergeCell ref="B22:F22"/>
  </mergeCells>
  <pageMargins left="0.70866141732283472" right="0.70866141732283472" top="1.1417322834645669" bottom="0.74803149606299213" header="0.51181102362204722" footer="0.31496062992125984"/>
  <pageSetup paperSize="9" scale="73" fitToHeight="0" orientation="portrait" r:id="rId1"/>
  <headerFooter>
    <oddHeader>&amp;C&amp;"-,Negrita"&amp;14CONTRATO DE SUMINISTROS PARA ILUMINACIÓN ESPECTACULAR DEL TEATRO GAYARRE
MEDICIONES y PRESUPUESTO</oddHeader>
    <oddFooter>&amp;LPrescripciones Técnicas
ANEXO II: Mediciones y Presupuesto&amp;R&amp;P de &amp;N</oddFooter>
  </headerFooter>
  <rowBreaks count="1" manualBreakCount="1">
    <brk id="20"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II</vt:lpstr>
      <vt:lpstr>'Anexo II'!Área_de_impresión</vt:lpstr>
      <vt:lpstr>'Anexo II'!Títulos_a_imprimir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emezquie</dc:creator>
  <cp:lastModifiedBy>emezquie</cp:lastModifiedBy>
  <cp:lastPrinted>2024-04-03T09:14:59Z</cp:lastPrinted>
  <dcterms:created xsi:type="dcterms:W3CDTF">2024-03-27T11:09:06Z</dcterms:created>
  <dcterms:modified xsi:type="dcterms:W3CDTF">2024-04-04T12:21:48Z</dcterms:modified>
</cp:coreProperties>
</file>