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EQUIPAMIENTOS CENTROS\CONCEPCION BENITEZ VIVIENDAS\Pliegos\EXPEDIENTE EQUIPAMIENTO VIVIENDAS\"/>
    </mc:Choice>
  </mc:AlternateContent>
  <bookViews>
    <workbookView xWindow="0" yWindow="0" windowWidth="15360" windowHeight="7170" tabRatio="833" activeTab="4"/>
  </bookViews>
  <sheets>
    <sheet name="HOJA RESUMEN " sheetId="6" r:id="rId1"/>
    <sheet name="LOTE 1 CORTINAS" sheetId="4" r:id="rId2"/>
    <sheet name="LOTE 2 COCINA" sheetId="5" r:id="rId3"/>
    <sheet name="LOTE 3 MOBILIARIO GENERAL" sheetId="2" r:id="rId4"/>
    <sheet name="LOTE 4 MOBILIARIO A MEDIDA" sheetId="8"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7" i="2" l="1"/>
  <c r="G33" i="5" l="1"/>
  <c r="G106" i="2" l="1"/>
  <c r="G9" i="4" l="1"/>
  <c r="G39" i="5" l="1"/>
  <c r="G53" i="8" l="1"/>
  <c r="G71" i="2"/>
  <c r="G66" i="2" l="1"/>
  <c r="G61" i="2"/>
  <c r="G7" i="5" l="1"/>
  <c r="G13" i="5"/>
  <c r="G14" i="5"/>
  <c r="G15" i="5"/>
  <c r="G16" i="5"/>
  <c r="G17" i="5"/>
  <c r="G18" i="5"/>
  <c r="G19" i="5"/>
  <c r="G20" i="5"/>
  <c r="G12" i="5"/>
  <c r="G23" i="4" l="1"/>
  <c r="G21" i="4"/>
  <c r="G22" i="4"/>
  <c r="G17" i="4"/>
  <c r="G15" i="4"/>
  <c r="G11" i="4"/>
  <c r="G10" i="4"/>
  <c r="G16" i="4"/>
  <c r="G8" i="4"/>
  <c r="G25" i="4" l="1"/>
  <c r="G26" i="4" l="1"/>
  <c r="G27" i="4" s="1"/>
  <c r="F6" i="6"/>
  <c r="G52" i="8"/>
  <c r="G54" i="8"/>
  <c r="G104" i="2"/>
  <c r="G105" i="2"/>
  <c r="G45" i="5"/>
  <c r="G44" i="5"/>
  <c r="G35" i="5"/>
  <c r="G26" i="5"/>
  <c r="G23" i="5"/>
  <c r="G31" i="2" l="1"/>
  <c r="G35" i="8"/>
  <c r="G34" i="8" l="1"/>
  <c r="G27" i="8" l="1"/>
  <c r="G88" i="2" l="1"/>
  <c r="G14" i="2" l="1"/>
  <c r="G15" i="2"/>
  <c r="G39" i="2"/>
  <c r="G6" i="5" l="1"/>
  <c r="G47" i="8" l="1"/>
  <c r="G42" i="8"/>
  <c r="G41" i="8"/>
  <c r="G28" i="8"/>
  <c r="G29" i="8"/>
  <c r="G19" i="8"/>
  <c r="G14" i="8"/>
  <c r="G9" i="8"/>
  <c r="G56" i="8" l="1"/>
  <c r="F9" i="6" s="1"/>
  <c r="G57" i="8" l="1"/>
  <c r="G58" i="8" s="1"/>
  <c r="G51" i="5" l="1"/>
  <c r="G50" i="2" l="1"/>
  <c r="G49" i="2"/>
  <c r="G30" i="2"/>
  <c r="G111" i="2"/>
  <c r="G99" i="2"/>
  <c r="G98" i="2"/>
  <c r="G93" i="2"/>
  <c r="G56" i="2"/>
  <c r="G38" i="2"/>
  <c r="G44" i="2"/>
  <c r="G25" i="2"/>
  <c r="G20" i="2"/>
  <c r="G9" i="2" l="1"/>
  <c r="G83" i="2" l="1"/>
  <c r="G78" i="2"/>
  <c r="G37" i="2" l="1"/>
  <c r="G114" i="2" s="1"/>
  <c r="F8" i="6" s="1"/>
  <c r="G48" i="5" l="1"/>
  <c r="G53" i="5" l="1"/>
  <c r="F7" i="6" s="1"/>
  <c r="G115" i="2"/>
  <c r="G116" i="2" s="1"/>
  <c r="F10" i="6" l="1"/>
  <c r="G54" i="5"/>
  <c r="G55" i="5" s="1"/>
  <c r="F13" i="6" l="1"/>
  <c r="F14" i="6" s="1"/>
  <c r="F18" i="6" s="1"/>
  <c r="F17" i="6"/>
</calcChain>
</file>

<file path=xl/sharedStrings.xml><?xml version="1.0" encoding="utf-8"?>
<sst xmlns="http://schemas.openxmlformats.org/spreadsheetml/2006/main" count="405" uniqueCount="270">
  <si>
    <t>COCINA</t>
  </si>
  <si>
    <t>TOTAL</t>
  </si>
  <si>
    <t>SITUACION</t>
  </si>
  <si>
    <t>REF.</t>
  </si>
  <si>
    <t>ARTICULO</t>
  </si>
  <si>
    <t>PRECIO</t>
  </si>
  <si>
    <t>UNIDADES</t>
  </si>
  <si>
    <t>HABITACION</t>
  </si>
  <si>
    <t>Todas la medidas se comprobarán in situ. Según planos.</t>
  </si>
  <si>
    <t>Totalmente montado. Incluidos montaje, adhesivos y demás materiales u accesorios para su correcta colocación. Según planos.</t>
  </si>
  <si>
    <t>SUMA LOTE 1 CORTINAS</t>
  </si>
  <si>
    <t>I.V.A. 21%</t>
  </si>
  <si>
    <t xml:space="preserve">TOTAL LOTE 1 CORTINAS </t>
  </si>
  <si>
    <t>TOTAL LOTE 2 COCINA</t>
  </si>
  <si>
    <t>MESA  ESTUDIO</t>
  </si>
  <si>
    <t>Todas la medidas se comprobarán in situ.  Todos lo muebles de este lote se realizarán con materiales y colores similares para dar al conjunto una sensación de hogar, homogénea y cálida.</t>
  </si>
  <si>
    <t>Totalmente montado. Incluidos montaje, adhesivos y demás materiales u accesorios para su correcta colocación y funcionamiento. Según planos.</t>
  </si>
  <si>
    <t>ARMARIO</t>
  </si>
  <si>
    <t xml:space="preserve">SILLAS </t>
  </si>
  <si>
    <t xml:space="preserve">Sillas dormitorio </t>
  </si>
  <si>
    <t>BALDAS</t>
  </si>
  <si>
    <t>COLCHON</t>
  </si>
  <si>
    <t>ALMOHADA</t>
  </si>
  <si>
    <t>TOTAL LOTE4 MOBILIARIO GENERAL</t>
  </si>
  <si>
    <t>COMEDOR</t>
  </si>
  <si>
    <t>MESAS</t>
  </si>
  <si>
    <t>DESPACHO</t>
  </si>
  <si>
    <t>MESA  DESPACHO</t>
  </si>
  <si>
    <t>PLANTA BAJA</t>
  </si>
  <si>
    <t>SALÓN</t>
  </si>
  <si>
    <t>PERCHERO</t>
  </si>
  <si>
    <t xml:space="preserve">BALDAS </t>
  </si>
  <si>
    <t>PAPELERAS</t>
  </si>
  <si>
    <t>DORMITORIO</t>
  </si>
  <si>
    <t>RELOJ</t>
  </si>
  <si>
    <t>SALON</t>
  </si>
  <si>
    <t>SOFAS</t>
  </si>
  <si>
    <t>MUEBLE TELEVISIÓN</t>
  </si>
  <si>
    <t>SUMA LOTES EQUIPAMIENTOS</t>
  </si>
  <si>
    <t>Colchón dormitorio  de 90x200 cm aprox.</t>
  </si>
  <si>
    <t>SUMA LOTE 3 MOBILIARIO GENERAL</t>
  </si>
  <si>
    <t>LOTE 3 MOBILIARIO GENERAL</t>
  </si>
  <si>
    <t xml:space="preserve">MESA  CENTRO  </t>
  </si>
  <si>
    <t>ARMARIO DESPACHO</t>
  </si>
  <si>
    <t>SUMA LOTE 4 MOBILIARIO A MEDIDA</t>
  </si>
  <si>
    <t>TOTAL LOTE4 MOBILIARIO A MEDIDA</t>
  </si>
  <si>
    <t>MODIFICACIONES (12%)</t>
  </si>
  <si>
    <t>Almohada dormitorio para cama de 90x40 cm aprox.</t>
  </si>
  <si>
    <t>C01</t>
  </si>
  <si>
    <t>LAVADERO</t>
  </si>
  <si>
    <t xml:space="preserve">Silla trabajo.  </t>
  </si>
  <si>
    <t>Sillas comedor</t>
  </si>
  <si>
    <t>PROYECTO EQUIPAMIENTO GENERAL VIVIENDAS CONCEPCIÓN BENITEZ</t>
  </si>
  <si>
    <t>TOTAL LOTE EQUIPAMIENTO GENERALVIVIENDAS CONCEPCIÓN BENITEZ con MODIFICACIONES S/IVA</t>
  </si>
  <si>
    <t>TOTAL LOTE EQUIPAMIENTO GENERAL RESIDENCIA VIVIENDAS CONCEPCIÓN BENITEZ con MODIFICACIONES C/IVA</t>
  </si>
  <si>
    <t>PLANTA 1ª</t>
  </si>
  <si>
    <t>CORTINA</t>
  </si>
  <si>
    <t>ESTOR CORTINA</t>
  </si>
  <si>
    <t>SALÓN Y COMEDOR</t>
  </si>
  <si>
    <t>TOTAL LOTE EQUIPAMIENTO GENERAL VIVIENDAS CONCEPCIÓN BENITEZ</t>
  </si>
  <si>
    <t>Mesas</t>
  </si>
  <si>
    <t>Sillas, sillones y butacas</t>
  </si>
  <si>
    <t>Armarios</t>
  </si>
  <si>
    <t>Otros</t>
  </si>
  <si>
    <t>SILLA TRABAJO</t>
  </si>
  <si>
    <t>SOMIER</t>
  </si>
  <si>
    <r>
      <rPr>
        <b/>
        <sz val="9"/>
        <rFont val="Futura Lt BT"/>
      </rPr>
      <t>Armario con cama abatible</t>
    </r>
    <r>
      <rPr>
        <sz val="9"/>
        <rFont val="Futura Lt BT"/>
      </rPr>
      <t xml:space="preserve"> según documentación gráfica, realizado con tablero melaminado acabado a elegir por la propiedad. </t>
    </r>
  </si>
  <si>
    <t>Somier para colchón de 90x200 cm aprox.</t>
  </si>
  <si>
    <t>MESA   REDONDA</t>
  </si>
  <si>
    <t>DORMITORIO Y SALÓN</t>
  </si>
  <si>
    <t>SALA EDUCADOR</t>
  </si>
  <si>
    <t>Armario con cama abatible para medidas 180x60x205 cm aprox Vivienda B</t>
  </si>
  <si>
    <t>Armario con cama abatible para medidas 170x60x205 cm aprox Vivienda A</t>
  </si>
  <si>
    <t>Mesa centro con encimera redonda medidas aprox. diámetro 90-100 x 40-45cm aprox.</t>
  </si>
  <si>
    <t>Mesa centro con encimera redonda medidas aprox. diámetro 60 x 40-45cm aprox.</t>
  </si>
  <si>
    <t>Butaca de una plaza salón medidas aprox. 80x60 cm aprox.</t>
  </si>
  <si>
    <t>C110</t>
  </si>
  <si>
    <t xml:space="preserve">PLACA INDUCCION 3 ZONAS 60CM </t>
  </si>
  <si>
    <t xml:space="preserve">MONOMANDO CROMO </t>
  </si>
  <si>
    <t>LOTE 2 COCINA Y LAVANDERÍA-ALMACÉN</t>
  </si>
  <si>
    <t>SUMA LOTE 2 COCINA Y LAVANDERÍA-ALMACÉN</t>
  </si>
  <si>
    <t xml:space="preserve">MICROONDAS ELECTRONICO NEGRO/INOX 20L 800W </t>
  </si>
  <si>
    <t>A DECIDIR UBICACIÓN</t>
  </si>
  <si>
    <t>C02</t>
  </si>
  <si>
    <t>PLANTA PRIMERA</t>
  </si>
  <si>
    <t>S. EDUCADOR</t>
  </si>
  <si>
    <t>ESTANTES</t>
  </si>
  <si>
    <t>ALMACEN</t>
  </si>
  <si>
    <t>VINILO TRANSLUCIDO</t>
  </si>
  <si>
    <t>LOTE 1: CORTINAS</t>
  </si>
  <si>
    <t>LOTE 4: MOBILIARIO A MEDIDA</t>
  </si>
  <si>
    <t>VARIOS</t>
  </si>
  <si>
    <t>Vinilo a rayas para ventana de 130x125. Cocina</t>
  </si>
  <si>
    <t>Vinilo a rayas para ventana de 130x155. Cocina</t>
  </si>
  <si>
    <t>Todas la medidas se comprobarán in situ.  Según planos. Todos los elementos que componen este lote se realizarán con materiales y colores similares para dar al conjunto una sensación de hogar, homogénea y cálida.</t>
  </si>
  <si>
    <t>Vinilo translucido para Ventanas Autoadhesivo  con anti-UV.  Vinilo de protección solar  con alta  privacidad pero con una transmisión de luz constante. Totalmente montado. Incluidos montaje, adhesivos y demás materiales u accesorios para su correcta colocación. Según planos.</t>
  </si>
  <si>
    <t>Vinilo traslucido para ventana de 120x110. Lavandería Vivienda A y Salas de usos múltiples</t>
  </si>
  <si>
    <t>Armario medio con cerradura. Dimensiones 90x150x45 cm</t>
  </si>
  <si>
    <t>Mesa con cajonera 140x60x72 cm Máx en Dormitorios y salón</t>
  </si>
  <si>
    <t>Estor enrollable para ventana de 130 cm ancho x 170 cm alto. Dormitorios</t>
  </si>
  <si>
    <t>Estor enrollable para ventana de 180 cm ancho x 195cm alto. Dormitorios</t>
  </si>
  <si>
    <t>Cortina traslúcida para ventana de 130 cm ancho. Salón</t>
  </si>
  <si>
    <t>CABEZAL CAJON</t>
  </si>
  <si>
    <t>CABEZAL 2 HUECOS</t>
  </si>
  <si>
    <t>CABEZAL UN HUECO</t>
  </si>
  <si>
    <t>Deberá incluir :</t>
  </si>
  <si>
    <t xml:space="preserve">Dimensiones aproximadas de la cocina: 220-220-190 cm                                                                                                                                                                                                              </t>
  </si>
  <si>
    <t xml:space="preserve">HORNO ENCRASTABLE MULTIFUNCION INOX </t>
  </si>
  <si>
    <t xml:space="preserve">LAVAVAJILLAS INTEGRABLE </t>
  </si>
  <si>
    <t>Cocina</t>
  </si>
  <si>
    <t>Lavadero</t>
  </si>
  <si>
    <t xml:space="preserve">Cocina laminada con tiradores acabados a decidir por la propiedad. Según documentación gráfica y/o propuesta del licitador.          </t>
  </si>
  <si>
    <t>SECADORA PROFESIONAL 8 KG. ELC. MOD. TDPRO8. o similar
Dimensiones 597x624x850mm
Secadora eléctrica profesional. Encimera, panel frontal y cuba en acero inoxidable. Capacidad para 8 kgs de carga completa.
Volumen del tambor de 120 L. 16 programas. Control de humedad
Residual. Clasificación energética A para condensación y B para eficiencia energética. Tiempo total min./ ciclo 129 Consumo energético: kwh 4,88. Consumo anual de energía: kwh 560</t>
  </si>
  <si>
    <t xml:space="preserve">LAVADORA PROFESIONAL 8 KG. MOD. TWPRO8.  o similar
Dimensiones: 597x624x850mm
Lavadora eléctrica profesional. Encimera, panel frontal y cuba en acero inoxidable. Capacidad para 8 kgs de carga completa. Tambor con orificios de 4,5 mm de eficiente evacuación de residuos. 3 compartimentos de detergente. 1.400 r.p.m. Factor G 536.
Clasificación energética A+++. Potencia 2400 w, consumo 0,7 kw/h.
Tensión monofásica a 230 v / 50 Hz. </t>
  </si>
  <si>
    <t>Cabeceros</t>
  </si>
  <si>
    <t>Armario</t>
  </si>
  <si>
    <t>Baldas y estantes</t>
  </si>
  <si>
    <r>
      <t xml:space="preserve">ARMARIO CONGELACIÓN Mod ANS-451-I O SIMILAR
Dimensiones: 626x740x1865mm
Potencia: 0,14 kw
Temp: -22 -15ºC
Capacidad: 400L
Acabado: Inox
Exterior fabricado en chapa con recubrimiento en epoxi blanco o en acero inoxidable que le confiere elevada resistencia a los golpes y uso diario.
Cuerpo interior en material alimentario ABS.
Uniones curvas en el interior para facilitar la limpieza.
Puerta con tirador incorporado.
Puerta reversible.
</t>
    </r>
    <r>
      <rPr>
        <b/>
        <sz val="10"/>
        <color theme="1"/>
        <rFont val="Calibri"/>
        <family val="2"/>
        <scheme val="minor"/>
      </rPr>
      <t>Dotado de cerradura con llave</t>
    </r>
    <r>
      <rPr>
        <sz val="10"/>
        <color theme="1"/>
        <rFont val="Calibri"/>
        <family val="2"/>
        <scheme val="minor"/>
      </rPr>
      <t>.
Termómetro digital, control de la temperatura.
Tensión de trabajo: 230 V / 50 Hz.
Armarios de mantenimiento de congelados:
Incorporan 7 estantes fijos.
Refrigeración estática mediante estantes evaporadores.</t>
    </r>
  </si>
  <si>
    <r>
      <t xml:space="preserve">ARMARIO FRIGORIFICO mod. APS-451-I O SIMILAR
Dimensiones: 626x740x1865mm
Potencia: 0,19 kw
Temp: -1 a 6 ºC
Capacidad: 460L
Acabado: Inox
Fabricado con puertas en acero inoxidable y incorporan en su parte inferior útiles cajones o departamentos de almacenaje independientes del resto del armario. 
Aislamiento de poliuretano inyectado libre de CFC, con una densidad de 40 Kg/m3, que se traduce en un mayor ahorro energético Diseño y fabricación 
Circulación del flujo de aire interior. </t>
    </r>
    <r>
      <rPr>
        <b/>
        <sz val="10"/>
        <color theme="1"/>
        <rFont val="Calibri"/>
        <family val="2"/>
        <scheme val="minor"/>
      </rPr>
      <t>Dotado de cerradura con llave.</t>
    </r>
  </si>
  <si>
    <r>
      <t xml:space="preserve">Cortina compuesta de visillo translúcido para huecos de ventanas en </t>
    </r>
    <r>
      <rPr>
        <b/>
        <sz val="10"/>
        <rFont val="Calibri"/>
        <family val="2"/>
        <scheme val="minor"/>
      </rPr>
      <t>estancias de 2,50 mts de altura</t>
    </r>
    <r>
      <rPr>
        <sz val="10"/>
        <rFont val="Calibri"/>
        <family val="2"/>
        <scheme val="minor"/>
      </rPr>
      <t xml:space="preserve"> fabricados en material ignifugo y apto para uso sanitario (Antibacteriano,Antimoho,Antivírico, Lavable a 60º ) con proporción de  2,80 metros de tela de vuelo en riel de aluminio blanco. Colores a elegir. Composición 100% poliéster, 102 gr/m2 gramaje mínimo, tipo de confección a pliegues. Incluye manual de confección y colocación de las cortinas. Incluidos montaje, tacos, ganchos y demás accesorios.</t>
    </r>
  </si>
  <si>
    <r>
      <t>Cortina traslúcida para ventana de 180 cm anc</t>
    </r>
    <r>
      <rPr>
        <sz val="10"/>
        <color theme="1"/>
        <rFont val="Calibri"/>
        <family val="2"/>
        <scheme val="minor"/>
      </rPr>
      <t>ho</t>
    </r>
    <r>
      <rPr>
        <sz val="10"/>
        <rFont val="Calibri"/>
        <family val="2"/>
        <scheme val="minor"/>
      </rPr>
      <t>. Comedor</t>
    </r>
  </si>
  <si>
    <r>
      <rPr>
        <b/>
        <sz val="10"/>
        <rFont val="Calibri"/>
        <family val="2"/>
        <scheme val="minor"/>
      </rPr>
      <t xml:space="preserve">Somier </t>
    </r>
    <r>
      <rPr>
        <sz val="10"/>
        <rFont val="Calibri"/>
        <family val="2"/>
        <scheme val="minor"/>
      </rPr>
      <t>de estructura de acero con refuerzo central. Láminas de madera de chopo anchas. Somier con tubo de acero de 30 x 30 mm. Láminas de chopo de 100 mm. Juego de 4 patas metálicas cuadradas incluidas. Altura final con patas: 29 cm aprox.</t>
    </r>
  </si>
  <si>
    <r>
      <rPr>
        <b/>
        <sz val="10"/>
        <color theme="1"/>
        <rFont val="Calibri"/>
        <family val="2"/>
        <scheme val="minor"/>
      </rPr>
      <t>Armario medio</t>
    </r>
    <r>
      <rPr>
        <sz val="10"/>
        <color theme="1"/>
        <rFont val="Calibri"/>
        <family val="2"/>
        <scheme val="minor"/>
      </rPr>
      <t xml:space="preserve">  de melamina con el interior preparado para la regulación en altura de los estantes cada 25 mm. Trasera enrasada. Puertas con tiradores, Bisagras de 110º de apertura. CON CERRADURA CON LLAVE. Juegos de llaves mecanizados. 3 estantes interiores. Acabados a decidir por la propiedad. </t>
    </r>
  </si>
  <si>
    <t>Sillas salones</t>
  </si>
  <si>
    <r>
      <rPr>
        <b/>
        <sz val="10"/>
        <color theme="1"/>
        <rFont val="Calibri"/>
        <family val="2"/>
        <scheme val="minor"/>
      </rPr>
      <t>Percheros de pie</t>
    </r>
    <r>
      <rPr>
        <sz val="10"/>
        <color theme="1"/>
        <rFont val="Calibri"/>
        <family val="2"/>
        <scheme val="minor"/>
      </rPr>
      <t>. Equipados con  ganchos para ropa y bolsos. Resistente a arañazos y golpes. Con pie para garantizar la estabilidad.Provistos de paragüero y cubeta de goteo en el color de los ganchos. Capacidad para 4-6 paraguas con cubeta de fácil limpieza.
Los ganchos  garantizarán el cuidado de la ropa. Altura aprox. 180cm.</t>
    </r>
  </si>
  <si>
    <t xml:space="preserve">Armario de melamina de 3 puertas de cierre suave. Interior preparado para la regulación en altura de los estantes cada 25 mm. Trasera enrasada. CON CERRADURA CON LLAVE. Juegos de llaves mecanizados. 5 estantes interiores. Acabados a decidir por la propiedad. </t>
  </si>
  <si>
    <t>ARMARIO LAVANDERO-DESPENSA</t>
  </si>
  <si>
    <t>ARMARIO RECIBIDOR</t>
  </si>
  <si>
    <t>HALL</t>
  </si>
  <si>
    <r>
      <rPr>
        <b/>
        <sz val="10"/>
        <color theme="1"/>
        <rFont val="Calibri"/>
        <family val="2"/>
        <scheme val="minor"/>
      </rPr>
      <t>Armario ropero para recibidor con patas.</t>
    </r>
    <r>
      <rPr>
        <sz val="10"/>
        <color theme="1"/>
        <rFont val="Calibri"/>
        <family val="2"/>
        <scheme val="minor"/>
      </rPr>
      <t xml:space="preserve"> Interior con barra para colgar ropa. CON CERRADURA CON LLAVE. Juegos de llaves mecanizados. Acabados a decidir por la propiedad. </t>
    </r>
  </si>
  <si>
    <r>
      <rPr>
        <b/>
        <sz val="10"/>
        <color theme="1"/>
        <rFont val="Calibri"/>
        <family val="2"/>
        <scheme val="minor"/>
      </rPr>
      <t>Consola recibidor con espejo.</t>
    </r>
    <r>
      <rPr>
        <sz val="10"/>
        <color theme="1"/>
        <rFont val="Calibri"/>
        <family val="2"/>
        <scheme val="minor"/>
      </rPr>
      <t xml:space="preserve"> Acabados a decidir por la propiedad. </t>
    </r>
  </si>
  <si>
    <t>VIVIENDA A</t>
  </si>
  <si>
    <t>C201</t>
  </si>
  <si>
    <t>FREGADERO</t>
  </si>
  <si>
    <t>C101</t>
  </si>
  <si>
    <t>C102</t>
  </si>
  <si>
    <t>C103</t>
  </si>
  <si>
    <t>C104</t>
  </si>
  <si>
    <t>C105</t>
  </si>
  <si>
    <t>C106</t>
  </si>
  <si>
    <t>C107</t>
  </si>
  <si>
    <t>C108</t>
  </si>
  <si>
    <t>C109</t>
  </si>
  <si>
    <t>C111</t>
  </si>
  <si>
    <t>C112</t>
  </si>
  <si>
    <t>C200</t>
  </si>
  <si>
    <t>C202</t>
  </si>
  <si>
    <t>C203</t>
  </si>
  <si>
    <t>C204</t>
  </si>
  <si>
    <t>Armario recibidor con patas y llave. Dimensiones aproximadas 110-140x170x50 cm</t>
  </si>
  <si>
    <t>Perchero  de pie Sala Educador</t>
  </si>
  <si>
    <t>Papelera  dormitorios. Dimensiones aproximadas 25 x 40 cm</t>
  </si>
  <si>
    <t>Papelera sala educador. Dimensiones aproximadas 25 x 40 cm</t>
  </si>
  <si>
    <t>b1</t>
  </si>
  <si>
    <t>b2</t>
  </si>
  <si>
    <t>b3</t>
  </si>
  <si>
    <t>e1</t>
  </si>
  <si>
    <t>e2</t>
  </si>
  <si>
    <t>e3</t>
  </si>
  <si>
    <t>Estante a medida de 170x35x3,5 cm aprox. (3 estantes por cuarto). Vivienda A y B</t>
  </si>
  <si>
    <t xml:space="preserve">Estante a medida de 115x35x3,5 cm aprox. (3 estantes por cuarto). Vivienda A </t>
  </si>
  <si>
    <t>Estante a medida de 70x35x3,5 cm aprox. (3 estantes por cuarto). Vivienda B</t>
  </si>
  <si>
    <t>Cuadros decorativos para zonas comunes de diferentes medidas. Lienzo sobre bastidor de 3 cm. de grosor con imágenes a elegir por la propiedad. Incluye gestión y compra de las imágenes si fuera necesario.</t>
  </si>
  <si>
    <t>Estor enrollable para ventana de 130 cm ancho x 155 cm alto. Sala educador</t>
  </si>
  <si>
    <r>
      <t>Suministro e instalación de estores enrollables con accionamiento a cadena en tejido traslucido. Fabricados en material ign</t>
    </r>
    <r>
      <rPr>
        <sz val="10"/>
        <rFont val="Calibri"/>
        <family val="2"/>
        <scheme val="minor"/>
      </rPr>
      <t>ifugo y apto para uso sanitario (Antibacteriano, Antimoho, Antivírico, Lavable a 60º ). Colores a elegir por la propiedad.</t>
    </r>
  </si>
  <si>
    <r>
      <rPr>
        <b/>
        <sz val="9"/>
        <rFont val="Calibri"/>
        <family val="2"/>
        <scheme val="minor"/>
      </rPr>
      <t>Armario</t>
    </r>
    <r>
      <rPr>
        <sz val="9"/>
        <rFont val="Calibri"/>
        <family val="2"/>
        <scheme val="minor"/>
      </rPr>
      <t xml:space="preserve"> de 3 o 4 puertas según hueco de la habitación y documentación gráfica. Realizado con tablero melaminado acabado a elegir por la propiedad. </t>
    </r>
    <r>
      <rPr>
        <b/>
        <sz val="9"/>
        <rFont val="Calibri"/>
        <family val="2"/>
        <scheme val="minor"/>
      </rPr>
      <t>Con puertas correderas o abatibles y cajones de extracción total</t>
    </r>
    <r>
      <rPr>
        <sz val="9"/>
        <rFont val="Calibri"/>
        <family val="2"/>
        <scheme val="minor"/>
      </rPr>
      <t xml:space="preserve">. </t>
    </r>
    <r>
      <rPr>
        <b/>
        <sz val="9"/>
        <rFont val="Calibri"/>
        <family val="2"/>
        <scheme val="minor"/>
      </rPr>
      <t>Las puertas y cajones  serán de cierre suave con freno</t>
    </r>
    <r>
      <rPr>
        <sz val="9"/>
        <rFont val="Calibri"/>
        <family val="2"/>
        <scheme val="minor"/>
      </rPr>
      <t xml:space="preserve">. Interior según documentación gráfica. Totalmente montado. Incluidos montaje, adhesivos y demás materiales u accesorios para su correcta colocación. </t>
    </r>
  </si>
  <si>
    <t>Cabecero frontal con dos huecos 138 x100x20 cm aprox. Dormitorio 1 vivienda A</t>
  </si>
  <si>
    <t>c.1</t>
  </si>
  <si>
    <t>c.2</t>
  </si>
  <si>
    <t>c.3</t>
  </si>
  <si>
    <t>a.1</t>
  </si>
  <si>
    <t xml:space="preserve">Armario tres puertas correderas para medidas aprox hueco 240-250 x 250 x 60 cm aprox en dormitorios 2 y 6 de las viviendas A y B </t>
  </si>
  <si>
    <t>Armario cuatro puertas abatibles para medidas aprox hueco 200-230 x 240-250 x 60 cm aprox  en dormitorios 4, 5 y 7 de las viviendas A y B</t>
  </si>
  <si>
    <t xml:space="preserve">Armario tres puertas abatibles para medidas aprox hueco 150-170 x 250 x 60 cm aprox. en dormitorios 1 y 3 de las viviendas A y B </t>
  </si>
  <si>
    <t>Reloj de pared decorativo circular con números árabes</t>
  </si>
  <si>
    <t>Mesa con cajonera para sala educador medidas 140 x 80 x 75,5-80 cm aprox.</t>
  </si>
  <si>
    <t xml:space="preserve">Mueble TV para medidas 160-200 x 40-45 x 45-60 cm aprox </t>
  </si>
  <si>
    <t>CUADROS</t>
  </si>
  <si>
    <t>Fregadero Acero Inox bajo encimera 1 Seno. Dimensiones aprox.: 55x44 cm y monomando cromado</t>
  </si>
  <si>
    <t xml:space="preserve">Fregadero Acero Inox bajo encimera 1 Seno. y monomando cromado                                                                                                                                                                                                       </t>
  </si>
  <si>
    <r>
      <rPr>
        <b/>
        <sz val="10"/>
        <color theme="1"/>
        <rFont val="Calibri"/>
        <family val="2"/>
        <scheme val="minor"/>
      </rPr>
      <t xml:space="preserve">Colchón </t>
    </r>
    <r>
      <rPr>
        <sz val="10"/>
        <color theme="1"/>
        <rFont val="Calibri"/>
        <family val="2"/>
        <scheme val="minor"/>
      </rPr>
      <t xml:space="preserve">de alta calidad, resistencia, transpirabilidad y confort.  Fabricado en espuma de poliuretano flexible de alta resiliencia, o viscoelástica. Autoextinguible. Medidas 90x200 cm con un grueso entre 20- 25 cm. aprox. Incluye funda de colchón con cremallera en L con solapa, costuras selladas, extraible,lavable, desinfectable, impermeable, transpirable, antibacteriana, antiácaros e ignífugo M-1, para una higuiene perfecta.        </t>
    </r>
  </si>
  <si>
    <r>
      <rPr>
        <b/>
        <sz val="10"/>
        <color theme="1"/>
        <rFont val="Calibri"/>
        <family val="2"/>
        <scheme val="minor"/>
      </rPr>
      <t>Almohada de alta calidad</t>
    </r>
    <r>
      <rPr>
        <sz val="10"/>
        <color theme="1"/>
        <rFont val="Calibri"/>
        <family val="2"/>
        <scheme val="minor"/>
      </rPr>
      <t>.  Fabricado en  viscoelástico flexible de alta resilencia, o en viscografeno. Medidas 90x40 cm. aprox. Autoextinguible, antialérgico, antiácaros, anatómica e indeformable. Incluye funda de almohada con cremallera en L con solapa, costuras selladas, extraible, lavable, desinfectable, impermeable, transpirable, antibacteriana, antiácaros e ignífuga para una higuiene perfecta.</t>
    </r>
  </si>
  <si>
    <t>Reloj de pared decorativo circular con números árabes, de aprox. 60 cms.</t>
  </si>
  <si>
    <t>a.2</t>
  </si>
  <si>
    <t>a.3</t>
  </si>
  <si>
    <t>a.4</t>
  </si>
  <si>
    <t>a.5</t>
  </si>
  <si>
    <t>m1</t>
  </si>
  <si>
    <t>m2a</t>
  </si>
  <si>
    <t>m2b</t>
  </si>
  <si>
    <t>Mesa con cajonera 120x60x72 cm Máx en Dormitorio 4 Vivienda A y Dormitorios 1 y 4 de la Vivienda B</t>
  </si>
  <si>
    <t>m3</t>
  </si>
  <si>
    <t>m4</t>
  </si>
  <si>
    <t>m5a</t>
  </si>
  <si>
    <t>m5b</t>
  </si>
  <si>
    <t>s7</t>
  </si>
  <si>
    <t>s8a</t>
  </si>
  <si>
    <t>s8b</t>
  </si>
  <si>
    <t>a9</t>
  </si>
  <si>
    <t>a10</t>
  </si>
  <si>
    <t>a11</t>
  </si>
  <si>
    <t>m12</t>
  </si>
  <si>
    <t>m100</t>
  </si>
  <si>
    <t>m101</t>
  </si>
  <si>
    <t>m102</t>
  </si>
  <si>
    <t>m200</t>
  </si>
  <si>
    <t>m500</t>
  </si>
  <si>
    <t>m501</t>
  </si>
  <si>
    <t>m600</t>
  </si>
  <si>
    <t>Estor enrollable  para ventana de 130 cm ancho x 130 cm alto. Salón</t>
  </si>
  <si>
    <t>Cabecero frontal con un hueco 95x100x20 cm aprox en dormitorios 2, 3 y 5 en la vivienda A; y en dormitorios 1,2, 3 y 5 de la vivienda B</t>
  </si>
  <si>
    <t>Cabecero frontal con cajón de 30x25cm. 135x100x1,6 cm aprox  y cajón en dormitorios 4, 6 y 7 de la vivienda A, y en dormitorios 4, 6 y 7 de la vivienda B</t>
  </si>
  <si>
    <t>m502</t>
  </si>
  <si>
    <t>SALON 1</t>
  </si>
  <si>
    <t>Cuadro sobre lienzo de 1000 X1400 MM aprox.</t>
  </si>
  <si>
    <t>Ev1</t>
  </si>
  <si>
    <t>Ev3</t>
  </si>
  <si>
    <t>Ev6</t>
  </si>
  <si>
    <t>Ev7</t>
  </si>
  <si>
    <t>Cv1</t>
  </si>
  <si>
    <t>Cv2</t>
  </si>
  <si>
    <t>Cv4</t>
  </si>
  <si>
    <t>Vv.1a</t>
  </si>
  <si>
    <t>Vv.1b</t>
  </si>
  <si>
    <t>Vv.2</t>
  </si>
  <si>
    <t>C03</t>
  </si>
  <si>
    <t>Mobiliario lavadero (tipo cocina).</t>
  </si>
  <si>
    <t>Armario Almacenaje lavadero. Dimensiones 190x240x40 cm aprox en Vivienda B</t>
  </si>
  <si>
    <t>Armario Almacenaje Lavadero. Dimensiones 180x240x40 cm aprox en Vivienda A</t>
  </si>
  <si>
    <t xml:space="preserve">Cuadro sobre lienzo de 1000 X 1000 MM aprox. 2ud. en cada vivienda </t>
  </si>
  <si>
    <t>Cuadro sobre lienzo de 500 X 700 MM aprox. 2ud en Distribuidor en planta 1ª de cada vivienda.</t>
  </si>
  <si>
    <t>Mobiliario lavadero (tipo cocina) laminado con acabados a decidir por la propiedad. Según documentación gráfica.  Estará formado por 3 módulos altos de 60x90x35cm con 3 baldas interiores regulables en altura y puertas abatibles de cierre suave, y un mueble bajo de 190x60 cm para albergar la lavadora, la secadora y un módulo de fregadero con puertas abatibles de cierre suave.</t>
  </si>
  <si>
    <t>Mueble península o isla compuesto por: un módulo de 120cm con puertas abatibles a ambos lados y de cierre suave; y un módulo gavetero de 70cm.</t>
  </si>
  <si>
    <t>CAMPANA DECORATIVA 90CM</t>
  </si>
  <si>
    <t>Sofá de dos plazas salón medidas aprox. 150x90 cm aprox.</t>
  </si>
  <si>
    <t>m300</t>
  </si>
  <si>
    <t>Mesa redonda base tipo peana central diámetro 100cm aprox.</t>
  </si>
  <si>
    <t>Balda dormitorio 140x24,5x3,5 cm aprox.</t>
  </si>
  <si>
    <t>Balda dormitorio 120x24,5x3,5 cm aprox. en dormitorio 4 en vivienda A y en dormitorios 1 y 4 de la vivienda B</t>
  </si>
  <si>
    <t>Balda Sala educador 140x24,5x3,5 cm aprox.</t>
  </si>
  <si>
    <t>Kit 4 Cubos para basura extraíbles bajo fregadero</t>
  </si>
  <si>
    <r>
      <t xml:space="preserve">Totalmente montado. Incluidos montaje, adhesivos y demás materiales u accesorios para su correcta colocación. Según planos. Se colocará junto con el frigorífico </t>
    </r>
    <r>
      <rPr>
        <b/>
        <sz val="10"/>
        <color theme="1"/>
        <rFont val="Calibri"/>
        <family val="2"/>
        <scheme val="minor"/>
      </rPr>
      <t>empotrado en un mueble de manera que se incorpore al diseño de la cocina</t>
    </r>
    <r>
      <rPr>
        <sz val="10"/>
        <color theme="1"/>
        <rFont val="Calibri"/>
        <family val="2"/>
        <scheme val="minor"/>
      </rPr>
      <t>.</t>
    </r>
  </si>
  <si>
    <r>
      <t xml:space="preserve">Totalmente montado. Incluidos montaje, adhesivos y demás materiales u accesorios para su correcta colocación. Según planos. Se colocará junto con el armario congelación </t>
    </r>
    <r>
      <rPr>
        <b/>
        <sz val="10"/>
        <color theme="1"/>
        <rFont val="Calibri"/>
        <family val="2"/>
        <scheme val="minor"/>
      </rPr>
      <t>empotrado en un mueble de manera que se incorpore al diseño de la cocina</t>
    </r>
    <r>
      <rPr>
        <sz val="10"/>
        <color theme="1"/>
        <rFont val="Calibri"/>
        <family val="2"/>
        <scheme val="minor"/>
      </rPr>
      <t>.</t>
    </r>
  </si>
  <si>
    <t>Mesa comedor 180x90x75,5-80 cm aprox (para 8 comensales)</t>
  </si>
  <si>
    <t xml:space="preserve">Totalmente montada. Incluidos montaje, adhesivos y demás materiales u accesorios para su correcta colocación. </t>
  </si>
  <si>
    <r>
      <rPr>
        <b/>
        <sz val="10"/>
        <rFont val="Calibri"/>
        <family val="2"/>
        <scheme val="minor"/>
      </rPr>
      <t>Mesa de comedor 8 comensales.</t>
    </r>
    <r>
      <rPr>
        <sz val="10"/>
        <rFont val="Calibri"/>
        <family val="2"/>
        <scheme val="minor"/>
      </rPr>
      <t xml:space="preserve"> Encimera laminado HPL y canto de ABS. Apoyado sobre cuatro patas de madera o estructura en madera o metálica unidas al sobre mediante complemento metálico lacado UV al agua, libres de sustancias toxicas y totalmente inocuas. Acabados y color a decidir por la propiedad. Incluso conteras para la parte inferior  que ayuden a evitar rayas, arañazos y ruidos, en plástico o goma. Permitirá la aproximación con silla de ruedas.</t>
    </r>
  </si>
  <si>
    <r>
      <rPr>
        <b/>
        <sz val="10"/>
        <rFont val="Calibri"/>
        <family val="2"/>
        <scheme val="minor"/>
      </rPr>
      <t>Mesa centro con encimera redonda</t>
    </r>
    <r>
      <rPr>
        <sz val="10"/>
        <rFont val="Calibri"/>
        <family val="2"/>
        <scheme val="minor"/>
      </rPr>
      <t>. Base de 4 patas. Patas o estrutura de madera o metálica u otro material similar. Tableros de primera calidad resistentes a rayaduras y manchas, limpiadores,... Acabado en color madera o color a definir por la propiedad. Incluso conteras para la parte inferior que ayuden a evitar rayas, arañazos y ruidos, en plástico o goma.</t>
    </r>
  </si>
  <si>
    <t xml:space="preserve">Totalmente montado. Incluidos montaje, adhesivos y demás materiales u accesorios para su correcta colocación. </t>
  </si>
  <si>
    <t>Consola recibidor Dimensiones aprox. 130-160x80x40 cm y espejo de diametro 80-100cm</t>
  </si>
  <si>
    <t>Mueble de TV. Formado por tablero de primera calidad resistentes a rayaduras y manchas de café, limpiadores,.... Acabados a elegir por la propiedad. Incluso tiradores en acabado y color a decidir por la propiedad. Incluso bisagras, guías o mecanismo de cierre amortiguado y totalmente regulable con cerradura con llave. Juegos de llaves mecanizados. Con sistemas para gestionar el cableado, mediante huecos pasacables en el tablero. Incluye trabajos de adaptación o desplazamiento de los  mecanismos / interruptores y conexionado de los mismos. Incluso trabajos de adaptación al zócalo.</t>
  </si>
  <si>
    <r>
      <rPr>
        <b/>
        <sz val="10"/>
        <color theme="1"/>
        <rFont val="Calibri"/>
        <family val="2"/>
        <scheme val="minor"/>
      </rPr>
      <t>Papeleras circulares</t>
    </r>
    <r>
      <rPr>
        <sz val="10"/>
        <color theme="1"/>
        <rFont val="Calibri"/>
        <family val="2"/>
        <scheme val="minor"/>
      </rPr>
      <t>. Capacidad 12L . Acabado</t>
    </r>
    <r>
      <rPr>
        <sz val="10"/>
        <rFont val="Calibri"/>
        <family val="2"/>
        <scheme val="minor"/>
      </rPr>
      <t xml:space="preserve"> a elegir por la propiedad</t>
    </r>
    <r>
      <rPr>
        <sz val="10"/>
        <color theme="1"/>
        <rFont val="Calibri"/>
        <family val="2"/>
        <scheme val="minor"/>
      </rPr>
      <t>. dimensiones aproximadas 25 x 40 cm</t>
    </r>
  </si>
  <si>
    <r>
      <rPr>
        <b/>
        <sz val="9"/>
        <color theme="1"/>
        <rFont val="Calibri"/>
        <family val="2"/>
        <scheme val="minor"/>
      </rPr>
      <t>Cabecero frontal a cama con departamento superior a modo de estanteria y hueco a media altura</t>
    </r>
    <r>
      <rPr>
        <sz val="9"/>
        <color theme="1"/>
        <rFont val="Calibri"/>
        <family val="2"/>
        <scheme val="minor"/>
      </rPr>
      <t xml:space="preserve"> a modo de mesilla. Formado por tableros de primera calidad resistentes a rayaduras y manchas de café, limpiadores,...  Fijación oculta a pared. Acabado en madera o color a definir por la propiedad. Preparado para  poder pasar cables por dentro. Incluye iluminacion tipo LED mediante perfil LED de aluminio, difusor PMMA, conector Micro 24 y fuente luminosa módulo LED SHE (160 LED/m). Potencia 14,4W/m, alimentación 24Vdc, grado de aislamiento lll, grado de protección IP20. Temperatura del color 3000K, eficiencia luminosa 85lm/W. Luces LED con un ciclo de vida medio de 50.000 horas de servicio. Incluye trabajos de adaptación o desplazamiento de los mecanismos/interruptores de la habitación a la parte superior del cabecero, de la iluminación LED y conexionado de los mismos. Incluso trabajos de adaptación del cabecero al zócalo y cerramientos en costados. </t>
    </r>
  </si>
  <si>
    <r>
      <t>Cabecero frontal a cama con departamento superior  a modo de mesilla. Formado por tableros de primera calidad resistentes a rayaduras y manchas de café, limpiadores,...  Fijación oculta a pared. Acabado en madera o color a definir por la propiedad. Preparado para  poder pasar cables por dentro. Incluye iluminacion tipo LED mediante perfil LED de aluminio, difusor PMMA, conector Micro 24 y fuente luminosa módulo LED SHE (160 LED/m). Potencia 14,4W/m, alimentación 24Vdc, grado de aislamiento lll, grado de protección IP20. Temperatura del color 3000K, eficiencia luminosa 85lm/W. Luces LED con un ciclo de vida medio de 50.000 horas de servicio. Incluye trabajos de adaptación o</t>
    </r>
    <r>
      <rPr>
        <b/>
        <sz val="9"/>
        <color theme="1"/>
        <rFont val="Calibri"/>
        <family val="2"/>
        <scheme val="minor"/>
      </rPr>
      <t xml:space="preserve"> desplazamiento de los mecanismos/interruptores de la habitación a la parte superior del cabecero</t>
    </r>
    <r>
      <rPr>
        <sz val="9"/>
        <color theme="1"/>
        <rFont val="Calibri"/>
        <family val="2"/>
        <scheme val="minor"/>
      </rPr>
      <t xml:space="preserve">, de la iluminación LED,USB y conexionado de los mismos. Incluso trabajos de adaptación del cabecero al zócalo y cerramientos en costados. </t>
    </r>
  </si>
  <si>
    <r>
      <rPr>
        <b/>
        <sz val="9"/>
        <color theme="1"/>
        <rFont val="Calibri"/>
        <family val="2"/>
        <scheme val="minor"/>
      </rPr>
      <t>Cabecero frontal a cama con cajón</t>
    </r>
    <r>
      <rPr>
        <sz val="9"/>
        <color theme="1"/>
        <rFont val="Calibri"/>
        <family val="2"/>
        <scheme val="minor"/>
      </rPr>
      <t xml:space="preserve">, de extracción total y freno, a media altura  a modo de mesilla. Formado por tableros de primera calidad resistentes a rayaduras y manchas de café, limpiadores,...  Fijación oculta a pared. Acabado en madera o color a definir por la propiedad. Preparado para  poder pasar cables por dentro. Incluye iluminacion tipo LED mediante perfil LED de aluminio, difusor PMMA, conector Micro 24 y fuente luminosa módulo LED SHE (160 LED/m). Potencia 14,4W/m, alimentación 24Vdc, grado de aislamiento lll, grado de protección IP20. Temperatura del color 3000K, eficiencia luminosa 85lm/W. Luces LED con un ciclo de vida medio de 50.000 horas de servicio. Incluye trabajos de adaptación o desplazamiento de los mecanismos/interruptores de la habitación a la parte superior del cabecero, de la iluminación LED,USB y conexionado de los mismos. Incluso trabajos de adaptación del cabecero al zócalo y cerramientos en costados. </t>
    </r>
  </si>
  <si>
    <t>Los led de todos los cabeceros se encienden desde el interruptor colocado en la habitación, pero estos deben incluir el transformador para la lámpara led.</t>
  </si>
  <si>
    <r>
      <rPr>
        <b/>
        <sz val="9"/>
        <color theme="1"/>
        <rFont val="Calibri"/>
        <family val="2"/>
        <scheme val="minor"/>
      </rPr>
      <t>Estantes a medida pared almacén</t>
    </r>
    <r>
      <rPr>
        <sz val="9"/>
        <color theme="1"/>
        <rFont val="Calibri"/>
        <family val="2"/>
        <scheme val="minor"/>
      </rPr>
      <t>. Formado por tablero certificado con base de particulas de madera altamente compactadas de grosor mínimo 3,5 cm y canto de PVC de 1mm. Tableros de primera calidad resistentes a rayaduras y manchas.  Resistencia al rayado, manchas de café, limpiadores,... Acabado en madera o color a definir por la propiedad. Provista de soportes de aluminio o similar de alta resistencia tipo pelicano o fijación oculta a definir por  la propiedad con regulador vertical y de inclinación para un anclaje profesional sobre pladur u otras superficies. Capacidad de carga para grandes pesos. Se prevee 5 soportes por estante según el caso en todos lo colores o acabados.</t>
    </r>
  </si>
  <si>
    <t>Balda pared dormitorios. Formado por tablero certificado con base de particulas de madera altamente compactadas de grosor mínimo 3,5 cm. Tableros de primera calidad resistentes a rayaduras y manchas de café, limpiadores,...Acabado en madera o color a definir por  la propiedad. Fijación oculta para un anclaje profesional sobre pladur u otras superficies.  Capacidad de carga de cada soporte 25 kilos. Se prevee entre 3 a 5 soportes según el caso en todos lo colores o acabados.</t>
  </si>
  <si>
    <t>Balda pared.  Formado por tablero certificado con base de particulas de madera altamente compactadas de grosor mínimo 3,5 cm. Tableros de primera calidad resistentes a rayaduras y manchas de café, limpiadores,...Acabado en madera o color a definir por  la propiedad. Fijación oculta para un anclaje profesional sobre pladur u otras superficies.  Capacidad de carga de cada soporte 25 kilos. Se prevee entre 3 a 5 soportes según el caso en todos lo colores o acabados.</t>
  </si>
  <si>
    <t>S6</t>
  </si>
  <si>
    <r>
      <rPr>
        <b/>
        <sz val="10"/>
        <color theme="1"/>
        <rFont val="Calibri"/>
        <family val="2"/>
        <scheme val="minor"/>
      </rPr>
      <t>Silla SIN brazos de polipropileno</t>
    </r>
    <r>
      <rPr>
        <sz val="10"/>
        <color theme="1"/>
        <rFont val="Calibri"/>
        <family val="2"/>
        <scheme val="minor"/>
      </rPr>
      <t xml:space="preserve">.  Color a elegir por la propiedad.        </t>
    </r>
  </si>
  <si>
    <t>m100b</t>
  </si>
  <si>
    <t>Colchón dormitorio  de 90x190 cm para cama abatible</t>
  </si>
  <si>
    <r>
      <rPr>
        <b/>
        <sz val="10"/>
        <color theme="1"/>
        <rFont val="Calibri"/>
        <family val="2"/>
        <scheme val="minor"/>
      </rPr>
      <t>Mesa estudio dormitorio</t>
    </r>
    <r>
      <rPr>
        <sz val="10"/>
        <color theme="1"/>
        <rFont val="Calibri"/>
        <family val="2"/>
        <scheme val="minor"/>
      </rPr>
      <t xml:space="preserve">. Con patas de estructura metálica pintada en epoxi de color a decidir por la propiedad. Encimera de tablero laminado de 19 mm de espesor mínimo con canto de 2mm en acabado a decidir por la propiedad. Tableros de primera calidad resistentes a rayaduras y manchas, limpiadores,... Apoyado sobre dos patas y </t>
    </r>
    <r>
      <rPr>
        <b/>
        <sz val="10"/>
        <color theme="1"/>
        <rFont val="Calibri"/>
        <family val="2"/>
        <scheme val="minor"/>
      </rPr>
      <t>cajonera</t>
    </r>
    <r>
      <rPr>
        <sz val="10"/>
        <color theme="1"/>
        <rFont val="Calibri"/>
        <family val="2"/>
        <scheme val="minor"/>
      </rPr>
      <t xml:space="preserve"> con llave. Juegos de llaves mecanizados. Acabado madera o color a definir por la propiedad. Incluso conteras para la parte inferior que ayuden a evitar rayas, arañazos y ruidos, en plástico o goma.</t>
    </r>
  </si>
  <si>
    <r>
      <rPr>
        <b/>
        <sz val="10"/>
        <color theme="1"/>
        <rFont val="Calibri"/>
        <family val="2"/>
        <scheme val="minor"/>
      </rPr>
      <t>Mesa de trabajo</t>
    </r>
    <r>
      <rPr>
        <sz val="10"/>
        <color theme="1"/>
        <rFont val="Calibri"/>
        <family val="2"/>
        <scheme val="minor"/>
      </rPr>
      <t xml:space="preserve"> con patas de estructura metálica pintada en epoxi de color a decidir por la propiedad. Encimera de tablero laminado de 19 mm de espesor mínimo con canto de 2mm en acabado a decidir por la propiedad. Tableros de primera calidad resistentes a rayaduras y manchas, limpiadores,... Acabado madera o color a definir por la propiedad. Incluso conteras para la parte inferior que ayuden a evitar rayas, arañazos y ruidos, en plástico o goma. Incluye </t>
    </r>
    <r>
      <rPr>
        <b/>
        <sz val="10"/>
        <color theme="1"/>
        <rFont val="Calibri"/>
        <family val="2"/>
        <scheme val="minor"/>
      </rPr>
      <t>Cajonera</t>
    </r>
    <r>
      <rPr>
        <sz val="10"/>
        <color theme="1"/>
        <rFont val="Calibri"/>
        <family val="2"/>
        <scheme val="minor"/>
      </rPr>
      <t xml:space="preserve">  de 3 cajones con ruedas provistas de freno con un ancho de 49 cm formada por tableros certificados de grosor 1,9 cm y cantos de PVC de 0,5 mm en interiores. Acabado madera o color a definir por la propiedad.</t>
    </r>
  </si>
  <si>
    <r>
      <rPr>
        <b/>
        <sz val="10"/>
        <color theme="1"/>
        <rFont val="Calibri"/>
        <family val="2"/>
        <scheme val="minor"/>
      </rPr>
      <t>Mesa redonda base tipo peana central</t>
    </r>
    <r>
      <rPr>
        <sz val="10"/>
        <color theme="1"/>
        <rFont val="Calibri"/>
        <family val="2"/>
        <scheme val="minor"/>
      </rPr>
      <t xml:space="preserve"> y tubo central en acero pintado epoxi.  Encimera de tablero laminado de 19 mm de espesor mínimo con canto de 2mm. Tableros de primera calidad resistentes a rayaduras y manchas, limpiadores,... Acabado madera o color a definir por la propiedad. Incluso conteras para la parte inferior que ayuden a evitar rayas, arañazos y ruidos, en plástico o goma.</t>
    </r>
  </si>
  <si>
    <r>
      <rPr>
        <b/>
        <sz val="10"/>
        <color theme="1"/>
        <rFont val="Calibri"/>
        <family val="2"/>
        <scheme val="minor"/>
      </rPr>
      <t>Silla de trabajo</t>
    </r>
    <r>
      <rPr>
        <sz val="10"/>
        <color theme="1"/>
        <rFont val="Calibri"/>
        <family val="2"/>
        <scheme val="minor"/>
      </rPr>
      <t xml:space="preserve"> con respaldo malla técnica y elástica , con marco perimetral. Asiento tapizado tela  regulable en altura . Tensor lumbar regulable en altura. Brazo regulable en altura, profundidad y giro. Mecanismos de regulación sincronizada de respaldo y asiento. Base giratoria de poliamida negra o aluminio pulido. Acabados a elegir por la propiedad.</t>
    </r>
  </si>
  <si>
    <r>
      <rPr>
        <b/>
        <sz val="10"/>
        <color theme="1"/>
        <rFont val="Calibri"/>
        <family val="2"/>
        <scheme val="minor"/>
      </rPr>
      <t>Sofas y butacas</t>
    </r>
    <r>
      <rPr>
        <sz val="10"/>
        <color theme="1"/>
        <rFont val="Calibri"/>
        <family val="2"/>
        <scheme val="minor"/>
      </rPr>
      <t xml:space="preserve"> fabricados con armazones de madera maciza de primera calidad y resistencia. Asientos con rellenos de alta resistencia  pensado para un uso cotidiano continuo. Respaldos con relleno súper suave y fibra de alta capacidad para dar alto confort y descanso. Telas ignifugas, transpirables y antimanchas. Lavable a máquina a 40 grados. Resistencia a la abrasión de 100.000 ciclos. Antibacteriana y fungicida. Acabados en color a definir por la propiedad. </t>
    </r>
  </si>
  <si>
    <t>Encimera  porcelánico 20mm, cocina, mueble en península/isla, incluso frontis de porcelánico</t>
  </si>
  <si>
    <t>Encimera y frontis de  porcelánico  20mm. Dimensiones aproximadas: 190 x 60 cm con hueco para fregadero.</t>
  </si>
  <si>
    <t>CUBETA BMG-I 48/43 INOX bajo encimera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</si>
</sst>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0.00\ &quot;€&quot;;[Red]\-#,##0.00\ &quot;€&quot;"/>
    <numFmt numFmtId="164" formatCode="#,##0.00\ &quot;€&quot;&quot;/ud.&quot;"/>
    <numFmt numFmtId="165" formatCode="#,##0.00\ &quot;€&quot;"/>
  </numFmts>
  <fonts count="28">
    <font>
      <sz val="11"/>
      <color theme="1"/>
      <name val="Calibri"/>
      <family val="2"/>
      <scheme val="minor"/>
    </font>
    <font>
      <sz val="11"/>
      <color theme="1"/>
      <name val="Calibri"/>
      <family val="2"/>
      <scheme val="minor"/>
    </font>
    <font>
      <sz val="12"/>
      <color theme="1"/>
      <name val="Calibri"/>
      <family val="2"/>
      <scheme val="minor"/>
    </font>
    <font>
      <b/>
      <u/>
      <sz val="12"/>
      <color theme="1"/>
      <name val="Calibri"/>
      <family val="2"/>
      <scheme val="minor"/>
    </font>
    <font>
      <sz val="9"/>
      <color theme="1"/>
      <name val="Calibri"/>
      <family val="2"/>
      <scheme val="minor"/>
    </font>
    <font>
      <sz val="12"/>
      <color rgb="FFFF0000"/>
      <name val="Calibri"/>
      <family val="2"/>
      <scheme val="minor"/>
    </font>
    <font>
      <sz val="11"/>
      <name val="Calibri"/>
      <family val="2"/>
    </font>
    <font>
      <b/>
      <sz val="11"/>
      <name val="Calibri"/>
      <family val="2"/>
    </font>
    <font>
      <sz val="11"/>
      <color theme="1"/>
      <name val="Calibri"/>
      <family val="2"/>
    </font>
    <font>
      <sz val="10"/>
      <name val="Calibri"/>
      <family val="2"/>
    </font>
    <font>
      <sz val="10"/>
      <color theme="1"/>
      <name val="Calibri"/>
      <family val="2"/>
      <scheme val="minor"/>
    </font>
    <font>
      <b/>
      <sz val="11"/>
      <color theme="1"/>
      <name val="Calibri"/>
      <family val="2"/>
      <scheme val="minor"/>
    </font>
    <font>
      <sz val="9"/>
      <name val="Futura Lt BT"/>
    </font>
    <font>
      <sz val="10"/>
      <color rgb="FFFF0000"/>
      <name val="Calibri"/>
      <family val="2"/>
      <scheme val="minor"/>
    </font>
    <font>
      <sz val="10"/>
      <name val="Futura Lt BT"/>
      <family val="2"/>
    </font>
    <font>
      <sz val="10"/>
      <color rgb="FFFF0000"/>
      <name val="Futura Lt BT"/>
      <family val="2"/>
    </font>
    <font>
      <sz val="11"/>
      <color rgb="FFFF0000"/>
      <name val="Calibri"/>
      <family val="2"/>
      <scheme val="minor"/>
    </font>
    <font>
      <sz val="9"/>
      <name val="Calibri"/>
      <family val="2"/>
      <scheme val="minor"/>
    </font>
    <font>
      <sz val="10"/>
      <color rgb="FFFF0000"/>
      <name val="Calibri"/>
      <family val="2"/>
    </font>
    <font>
      <b/>
      <sz val="9"/>
      <color theme="1"/>
      <name val="Calibri"/>
      <family val="2"/>
      <scheme val="minor"/>
    </font>
    <font>
      <b/>
      <sz val="9"/>
      <name val="Futura Lt BT"/>
    </font>
    <font>
      <b/>
      <sz val="10"/>
      <color theme="1"/>
      <name val="Calibri"/>
      <family val="2"/>
      <scheme val="minor"/>
    </font>
    <font>
      <b/>
      <u/>
      <sz val="10"/>
      <color theme="1"/>
      <name val="Calibri"/>
      <family val="2"/>
      <scheme val="minor"/>
    </font>
    <font>
      <sz val="10"/>
      <name val="Calibri"/>
      <family val="2"/>
      <scheme val="minor"/>
    </font>
    <font>
      <b/>
      <sz val="10"/>
      <name val="Calibri"/>
      <family val="2"/>
      <scheme val="minor"/>
    </font>
    <font>
      <sz val="10"/>
      <name val="Futura Lt BT"/>
    </font>
    <font>
      <b/>
      <sz val="9"/>
      <name val="Calibri"/>
      <family val="2"/>
      <scheme val="minor"/>
    </font>
    <font>
      <b/>
      <sz val="9"/>
      <color rgb="FFFF0000"/>
      <name val="Calibri"/>
      <family val="2"/>
      <scheme val="minor"/>
    </font>
  </fonts>
  <fills count="3">
    <fill>
      <patternFill patternType="none"/>
    </fill>
    <fill>
      <patternFill patternType="gray125"/>
    </fill>
    <fill>
      <patternFill patternType="solid">
        <fgColor theme="4" tint="0.39997558519241921"/>
        <bgColor indexed="64"/>
      </patternFill>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257">
    <xf numFmtId="0" fontId="0" fillId="0" borderId="0" xfId="0"/>
    <xf numFmtId="0" fontId="2" fillId="0" borderId="0" xfId="1"/>
    <xf numFmtId="2" fontId="2" fillId="0" borderId="0" xfId="1" applyNumberFormat="1"/>
    <xf numFmtId="2" fontId="2" fillId="0" borderId="0" xfId="1" applyNumberFormat="1" applyAlignment="1">
      <alignment horizontal="right" vertical="center"/>
    </xf>
    <xf numFmtId="0" fontId="2" fillId="0" borderId="0" xfId="1" applyBorder="1"/>
    <xf numFmtId="0" fontId="2" fillId="0" borderId="0" xfId="1" applyAlignment="1">
      <alignment vertical="center"/>
    </xf>
    <xf numFmtId="0" fontId="2" fillId="0" borderId="0" xfId="1" applyBorder="1" applyAlignment="1">
      <alignment horizontal="center"/>
    </xf>
    <xf numFmtId="0" fontId="3" fillId="0" borderId="0" xfId="1" applyFont="1" applyAlignment="1">
      <alignment horizontal="center"/>
    </xf>
    <xf numFmtId="0" fontId="3" fillId="0" borderId="0" xfId="1" applyFont="1" applyBorder="1" applyAlignment="1">
      <alignment horizontal="center"/>
    </xf>
    <xf numFmtId="2" fontId="2" fillId="0" borderId="0" xfId="1" applyNumberFormat="1" applyFont="1" applyAlignment="1">
      <alignment horizontal="right" vertical="center"/>
    </xf>
    <xf numFmtId="2" fontId="2" fillId="0" borderId="0" xfId="1" applyNumberFormat="1" applyAlignment="1">
      <alignment vertical="center"/>
    </xf>
    <xf numFmtId="0" fontId="5" fillId="0" borderId="0" xfId="1" applyFont="1" applyBorder="1" applyAlignment="1">
      <alignment horizontal="center"/>
    </xf>
    <xf numFmtId="0" fontId="5" fillId="0" borderId="0" xfId="1" applyFont="1" applyAlignment="1">
      <alignment vertical="center"/>
    </xf>
    <xf numFmtId="2" fontId="5" fillId="0" borderId="0" xfId="1" applyNumberFormat="1" applyFont="1"/>
    <xf numFmtId="0" fontId="5" fillId="0" borderId="0" xfId="1" applyFont="1"/>
    <xf numFmtId="164" fontId="6" fillId="0" borderId="0" xfId="1" applyNumberFormat="1" applyFont="1" applyAlignment="1">
      <alignment horizontal="center"/>
    </xf>
    <xf numFmtId="2" fontId="1" fillId="0" borderId="0" xfId="1" applyNumberFormat="1" applyFont="1" applyAlignment="1">
      <alignment horizontal="right" vertical="center"/>
    </xf>
    <xf numFmtId="164" fontId="7" fillId="0" borderId="0" xfId="1" applyNumberFormat="1" applyFont="1" applyAlignment="1">
      <alignment horizontal="center"/>
    </xf>
    <xf numFmtId="0" fontId="7" fillId="0" borderId="0" xfId="1" applyFont="1"/>
    <xf numFmtId="165" fontId="7" fillId="0" borderId="0" xfId="1" applyNumberFormat="1" applyFont="1"/>
    <xf numFmtId="0" fontId="6" fillId="0" borderId="1" xfId="1" applyFont="1" applyBorder="1" applyAlignment="1">
      <alignment wrapText="1"/>
    </xf>
    <xf numFmtId="0" fontId="6" fillId="0" borderId="1" xfId="1" applyFont="1" applyBorder="1"/>
    <xf numFmtId="0" fontId="6" fillId="0" borderId="1" xfId="1" applyFont="1" applyBorder="1" applyAlignment="1">
      <alignment horizontal="center"/>
    </xf>
    <xf numFmtId="165" fontId="6" fillId="0" borderId="1" xfId="1" applyNumberFormat="1" applyFont="1" applyBorder="1"/>
    <xf numFmtId="0" fontId="2" fillId="0" borderId="0" xfId="1" applyFont="1" applyAlignment="1">
      <alignment horizontal="center" vertical="center" wrapText="1"/>
    </xf>
    <xf numFmtId="0" fontId="2" fillId="0" borderId="0" xfId="1" applyFont="1" applyAlignment="1">
      <alignment vertical="center"/>
    </xf>
    <xf numFmtId="0" fontId="5" fillId="0" borderId="0" xfId="1" applyFont="1" applyAlignment="1">
      <alignment vertical="center" wrapText="1"/>
    </xf>
    <xf numFmtId="2" fontId="2" fillId="0" borderId="0" xfId="1" applyNumberFormat="1" applyAlignment="1">
      <alignment vertical="top"/>
    </xf>
    <xf numFmtId="2" fontId="2" fillId="0" borderId="0" xfId="1" applyNumberFormat="1" applyBorder="1" applyAlignment="1">
      <alignment vertical="top"/>
    </xf>
    <xf numFmtId="2" fontId="2" fillId="0" borderId="0" xfId="1" applyNumberFormat="1" applyBorder="1" applyAlignment="1">
      <alignment horizontal="left" vertical="center"/>
    </xf>
    <xf numFmtId="2" fontId="5" fillId="0" borderId="0" xfId="1" applyNumberFormat="1" applyFont="1" applyBorder="1" applyAlignment="1">
      <alignment vertical="top"/>
    </xf>
    <xf numFmtId="2" fontId="5" fillId="0" borderId="0" xfId="1" applyNumberFormat="1" applyFont="1" applyAlignment="1">
      <alignment vertical="top"/>
    </xf>
    <xf numFmtId="2" fontId="5" fillId="0" borderId="0" xfId="1" applyNumberFormat="1" applyFont="1" applyAlignment="1">
      <alignment horizontal="right" vertical="center"/>
    </xf>
    <xf numFmtId="164" fontId="9" fillId="0" borderId="0" xfId="1" applyNumberFormat="1" applyFont="1" applyAlignment="1">
      <alignment horizontal="center"/>
    </xf>
    <xf numFmtId="0" fontId="10" fillId="0" borderId="0" xfId="1" applyFont="1"/>
    <xf numFmtId="2" fontId="10" fillId="0" borderId="0" xfId="1" applyNumberFormat="1" applyFont="1" applyAlignment="1">
      <alignment vertical="top"/>
    </xf>
    <xf numFmtId="0" fontId="2" fillId="0" borderId="0" xfId="1" applyAlignment="1">
      <alignment horizontal="left"/>
    </xf>
    <xf numFmtId="0" fontId="2" fillId="0" borderId="0" xfId="1" applyBorder="1" applyAlignment="1">
      <alignment horizontal="left"/>
    </xf>
    <xf numFmtId="165" fontId="6" fillId="0" borderId="0" xfId="1" applyNumberFormat="1" applyFont="1" applyBorder="1"/>
    <xf numFmtId="0" fontId="10" fillId="0" borderId="0" xfId="1" applyFont="1" applyAlignment="1">
      <alignment horizontal="left" vertical="top" wrapText="1"/>
    </xf>
    <xf numFmtId="0" fontId="10" fillId="0" borderId="0" xfId="0" applyFont="1"/>
    <xf numFmtId="165" fontId="9" fillId="0" borderId="0" xfId="1" applyNumberFormat="1" applyFont="1" applyAlignment="1">
      <alignment horizontal="center"/>
    </xf>
    <xf numFmtId="2" fontId="9" fillId="0" borderId="0" xfId="1" applyNumberFormat="1" applyFont="1" applyAlignment="1">
      <alignment horizontal="center"/>
    </xf>
    <xf numFmtId="2" fontId="0" fillId="0" borderId="0" xfId="0" applyNumberFormat="1"/>
    <xf numFmtId="165" fontId="10" fillId="0" borderId="0" xfId="1" applyNumberFormat="1" applyFont="1" applyAlignment="1">
      <alignment vertical="top"/>
    </xf>
    <xf numFmtId="165" fontId="2" fillId="0" borderId="0" xfId="1" applyNumberFormat="1"/>
    <xf numFmtId="165" fontId="0" fillId="0" borderId="0" xfId="0" applyNumberFormat="1"/>
    <xf numFmtId="0" fontId="1" fillId="0" borderId="0" xfId="1" applyFont="1" applyBorder="1"/>
    <xf numFmtId="2" fontId="1" fillId="0" borderId="0" xfId="1" applyNumberFormat="1" applyFont="1" applyBorder="1"/>
    <xf numFmtId="0" fontId="6" fillId="0" borderId="0" xfId="1" applyFont="1" applyBorder="1" applyAlignment="1">
      <alignment wrapText="1"/>
    </xf>
    <xf numFmtId="165" fontId="5" fillId="0" borderId="0" xfId="1" applyNumberFormat="1" applyFont="1" applyBorder="1" applyAlignment="1">
      <alignment horizontal="center"/>
    </xf>
    <xf numFmtId="0" fontId="12" fillId="0" borderId="0" xfId="0" applyFont="1" applyFill="1" applyBorder="1" applyAlignment="1">
      <alignment vertical="top" wrapText="1"/>
    </xf>
    <xf numFmtId="0" fontId="13" fillId="0" borderId="0" xfId="1" applyFont="1"/>
    <xf numFmtId="0" fontId="14" fillId="0" borderId="0" xfId="0" applyFont="1" applyFill="1" applyBorder="1" applyAlignment="1">
      <alignment horizontal="left" vertical="top" wrapText="1"/>
    </xf>
    <xf numFmtId="0" fontId="14" fillId="0" borderId="0" xfId="0" applyFont="1" applyFill="1" applyBorder="1" applyAlignment="1">
      <alignment horizontal="right" vertical="top" wrapText="1"/>
    </xf>
    <xf numFmtId="165" fontId="14" fillId="0" borderId="0" xfId="0" applyNumberFormat="1" applyFont="1" applyFill="1" applyBorder="1" applyAlignment="1">
      <alignment horizontal="right" vertical="top" wrapText="1"/>
    </xf>
    <xf numFmtId="0" fontId="12" fillId="0" borderId="0" xfId="0" applyFont="1" applyFill="1" applyBorder="1" applyAlignment="1">
      <alignment horizontal="right" vertical="top" wrapText="1"/>
    </xf>
    <xf numFmtId="165" fontId="9" fillId="0" borderId="0" xfId="1" applyNumberFormat="1" applyFont="1" applyAlignment="1">
      <alignment horizontal="right" vertical="top"/>
    </xf>
    <xf numFmtId="0" fontId="5" fillId="0" borderId="0" xfId="1" applyFont="1" applyAlignment="1">
      <alignment horizontal="center" vertical="center"/>
    </xf>
    <xf numFmtId="2" fontId="5" fillId="0" borderId="0" xfId="1" applyNumberFormat="1" applyFont="1" applyAlignment="1">
      <alignment vertical="center"/>
    </xf>
    <xf numFmtId="0" fontId="15" fillId="0" borderId="0" xfId="0" applyFont="1" applyFill="1" applyBorder="1" applyAlignment="1">
      <alignment horizontal="left" vertical="top" wrapText="1"/>
    </xf>
    <xf numFmtId="0" fontId="14" fillId="0" borderId="0" xfId="0" applyFont="1" applyFill="1" applyBorder="1" applyAlignment="1">
      <alignment vertical="top" wrapText="1"/>
    </xf>
    <xf numFmtId="0" fontId="16" fillId="0" borderId="0" xfId="0" applyFont="1" applyAlignment="1">
      <alignment vertical="center" wrapText="1"/>
    </xf>
    <xf numFmtId="0" fontId="2" fillId="0" borderId="0" xfId="1" applyAlignment="1">
      <alignment horizontal="center" vertical="center"/>
    </xf>
    <xf numFmtId="0" fontId="14" fillId="0" borderId="0" xfId="0" applyFont="1" applyFill="1" applyBorder="1" applyAlignment="1">
      <alignment horizontal="left" vertical="center" wrapText="1"/>
    </xf>
    <xf numFmtId="0" fontId="0" fillId="0" borderId="0" xfId="0" applyAlignment="1">
      <alignment horizontal="center"/>
    </xf>
    <xf numFmtId="0" fontId="4" fillId="0" borderId="0" xfId="1" applyFont="1" applyAlignment="1">
      <alignment horizontal="center" vertical="center" wrapText="1"/>
    </xf>
    <xf numFmtId="0" fontId="3" fillId="0" borderId="0" xfId="1" applyFont="1" applyAlignment="1">
      <alignment horizontal="center" vertical="justify"/>
    </xf>
    <xf numFmtId="0" fontId="4" fillId="0" borderId="0" xfId="1" applyFont="1" applyAlignment="1">
      <alignment horizontal="justify" vertical="justify" wrapText="1"/>
    </xf>
    <xf numFmtId="0" fontId="2" fillId="0" borderId="0" xfId="1" applyAlignment="1">
      <alignment horizontal="justify" vertical="justify"/>
    </xf>
    <xf numFmtId="0" fontId="0" fillId="0" borderId="0" xfId="0" applyAlignment="1">
      <alignment horizontal="justify" vertical="justify"/>
    </xf>
    <xf numFmtId="0" fontId="12" fillId="0" borderId="0" xfId="0" applyFont="1" applyFill="1" applyBorder="1" applyAlignment="1">
      <alignment horizontal="justify" vertical="justify" wrapText="1"/>
    </xf>
    <xf numFmtId="0" fontId="17" fillId="0" borderId="0" xfId="1" applyFont="1" applyAlignment="1">
      <alignment horizontal="justify" vertical="justify" wrapText="1"/>
    </xf>
    <xf numFmtId="0" fontId="6" fillId="0" borderId="1" xfId="1" applyFont="1" applyBorder="1" applyAlignment="1">
      <alignment horizontal="justify" vertical="justify"/>
    </xf>
    <xf numFmtId="164" fontId="9" fillId="0" borderId="0" xfId="1" applyNumberFormat="1" applyFont="1" applyAlignment="1">
      <alignment horizontal="right"/>
    </xf>
    <xf numFmtId="0" fontId="2" fillId="0" borderId="0" xfId="1" applyAlignment="1">
      <alignment horizontal="right"/>
    </xf>
    <xf numFmtId="2" fontId="9" fillId="0" borderId="0" xfId="1" applyNumberFormat="1" applyFont="1" applyAlignment="1">
      <alignment horizontal="right"/>
    </xf>
    <xf numFmtId="2" fontId="10" fillId="0" borderId="0" xfId="1" applyNumberFormat="1" applyFont="1" applyAlignment="1">
      <alignment horizontal="right" vertical="top"/>
    </xf>
    <xf numFmtId="0" fontId="0" fillId="0" borderId="0" xfId="0" applyAlignment="1">
      <alignment horizontal="right"/>
    </xf>
    <xf numFmtId="2" fontId="18" fillId="0" borderId="0" xfId="1" applyNumberFormat="1" applyFont="1" applyAlignment="1">
      <alignment horizontal="right"/>
    </xf>
    <xf numFmtId="0" fontId="7" fillId="0" borderId="0" xfId="1" applyFont="1" applyAlignment="1">
      <alignment horizontal="right"/>
    </xf>
    <xf numFmtId="0" fontId="6" fillId="0" borderId="1" xfId="1" applyFont="1" applyBorder="1" applyAlignment="1">
      <alignment horizontal="right"/>
    </xf>
    <xf numFmtId="164" fontId="6" fillId="0" borderId="1" xfId="1" applyNumberFormat="1" applyFont="1" applyBorder="1" applyAlignment="1">
      <alignment horizontal="right"/>
    </xf>
    <xf numFmtId="2" fontId="1" fillId="0" borderId="0" xfId="1" applyNumberFormat="1" applyFont="1" applyAlignment="1">
      <alignment horizontal="right" vertical="top"/>
    </xf>
    <xf numFmtId="0" fontId="1" fillId="0" borderId="0" xfId="1" applyFont="1"/>
    <xf numFmtId="4" fontId="6" fillId="0" borderId="0" xfId="1" applyNumberFormat="1" applyFont="1" applyAlignment="1">
      <alignment horizontal="right"/>
    </xf>
    <xf numFmtId="0" fontId="1" fillId="0" borderId="0" xfId="1" applyFont="1" applyAlignment="1">
      <alignment horizontal="right"/>
    </xf>
    <xf numFmtId="2" fontId="1" fillId="0" borderId="0" xfId="1" applyNumberFormat="1" applyFont="1" applyBorder="1" applyAlignment="1">
      <alignment horizontal="right" vertical="center"/>
    </xf>
    <xf numFmtId="2" fontId="1" fillId="0" borderId="0" xfId="1" applyNumberFormat="1" applyFont="1" applyBorder="1" applyAlignment="1">
      <alignment horizontal="right" vertical="top"/>
    </xf>
    <xf numFmtId="2" fontId="16" fillId="0" borderId="0" xfId="1" applyNumberFormat="1" applyFont="1" applyBorder="1" applyAlignment="1">
      <alignment horizontal="right" vertical="center"/>
    </xf>
    <xf numFmtId="0" fontId="1" fillId="0" borderId="0" xfId="1" applyFont="1" applyBorder="1" applyAlignment="1">
      <alignment horizontal="right"/>
    </xf>
    <xf numFmtId="2" fontId="16" fillId="0" borderId="0" xfId="1" applyNumberFormat="1" applyFont="1" applyAlignment="1">
      <alignment horizontal="right" vertical="center"/>
    </xf>
    <xf numFmtId="0" fontId="1" fillId="0" borderId="0" xfId="1" applyFont="1" applyAlignment="1">
      <alignment horizontal="right" vertical="center"/>
    </xf>
    <xf numFmtId="0" fontId="2" fillId="0" borderId="0" xfId="1" applyAlignment="1"/>
    <xf numFmtId="0" fontId="11" fillId="0" borderId="0" xfId="1" applyFont="1" applyAlignment="1">
      <alignment horizontal="justify" vertical="justify"/>
    </xf>
    <xf numFmtId="0" fontId="11" fillId="0" borderId="0" xfId="0" applyFont="1" applyAlignment="1">
      <alignment horizontal="justify" vertical="justify"/>
    </xf>
    <xf numFmtId="0" fontId="21" fillId="0" borderId="0" xfId="1" applyFont="1" applyAlignment="1">
      <alignment horizontal="justify" vertical="center"/>
    </xf>
    <xf numFmtId="0" fontId="21" fillId="0" borderId="0" xfId="1" applyFont="1" applyBorder="1" applyAlignment="1">
      <alignment horizontal="justify" vertical="center"/>
    </xf>
    <xf numFmtId="0" fontId="21" fillId="0" borderId="0" xfId="1" applyFont="1" applyAlignment="1">
      <alignment horizontal="justify"/>
    </xf>
    <xf numFmtId="0" fontId="10" fillId="0" borderId="0" xfId="1" applyFont="1" applyAlignment="1">
      <alignment horizontal="justify"/>
    </xf>
    <xf numFmtId="0" fontId="22" fillId="0" borderId="0" xfId="1" applyFont="1" applyAlignment="1">
      <alignment horizontal="center"/>
    </xf>
    <xf numFmtId="0" fontId="22" fillId="0" borderId="0" xfId="1" applyFont="1" applyAlignment="1">
      <alignment horizontal="justify"/>
    </xf>
    <xf numFmtId="0" fontId="23" fillId="0" borderId="0" xfId="0" applyFont="1" applyFill="1" applyBorder="1" applyAlignment="1">
      <alignment horizontal="justify" vertical="top" wrapText="1"/>
    </xf>
    <xf numFmtId="0" fontId="10" fillId="0" borderId="0" xfId="1" applyFont="1" applyAlignment="1">
      <alignment horizontal="justify" vertical="center" wrapText="1"/>
    </xf>
    <xf numFmtId="0" fontId="10" fillId="0" borderId="0" xfId="0" applyFont="1" applyFill="1" applyBorder="1" applyAlignment="1">
      <alignment horizontal="justify" vertical="top" wrapText="1"/>
    </xf>
    <xf numFmtId="0" fontId="23" fillId="0" borderId="1" xfId="1" applyFont="1" applyBorder="1" applyAlignment="1">
      <alignment horizontal="justify"/>
    </xf>
    <xf numFmtId="0" fontId="24" fillId="0" borderId="0" xfId="1" applyFont="1" applyAlignment="1">
      <alignment horizontal="justify"/>
    </xf>
    <xf numFmtId="0" fontId="10" fillId="0" borderId="0" xfId="1" applyFont="1" applyBorder="1" applyAlignment="1">
      <alignment horizontal="justify" vertical="center"/>
    </xf>
    <xf numFmtId="0" fontId="10" fillId="0" borderId="0" xfId="1" applyFont="1" applyBorder="1" applyAlignment="1">
      <alignment horizontal="justify"/>
    </xf>
    <xf numFmtId="0" fontId="10" fillId="0" borderId="0" xfId="1" applyFont="1" applyAlignment="1">
      <alignment horizontal="justify" vertical="center"/>
    </xf>
    <xf numFmtId="0" fontId="10" fillId="0" borderId="0" xfId="1" applyFont="1" applyAlignment="1">
      <alignment vertical="center" wrapText="1"/>
    </xf>
    <xf numFmtId="0" fontId="24" fillId="0" borderId="0" xfId="1" applyFont="1" applyAlignment="1">
      <alignment horizontal="center"/>
    </xf>
    <xf numFmtId="0" fontId="10" fillId="0" borderId="0" xfId="1" applyFont="1" applyBorder="1"/>
    <xf numFmtId="0" fontId="21" fillId="0" borderId="0" xfId="1" applyFont="1" applyBorder="1" applyAlignment="1">
      <alignment vertical="center"/>
    </xf>
    <xf numFmtId="20" fontId="10" fillId="0" borderId="0" xfId="1" applyNumberFormat="1" applyFont="1" applyAlignment="1">
      <alignment vertical="top"/>
    </xf>
    <xf numFmtId="0" fontId="1" fillId="0" borderId="0" xfId="1" applyFont="1" applyAlignment="1"/>
    <xf numFmtId="0" fontId="22" fillId="0" borderId="0" xfId="1" applyFont="1" applyAlignment="1">
      <alignment horizontal="right"/>
    </xf>
    <xf numFmtId="0" fontId="10" fillId="0" borderId="0" xfId="1" applyFont="1" applyAlignment="1">
      <alignment vertical="center"/>
    </xf>
    <xf numFmtId="165" fontId="10" fillId="0" borderId="0" xfId="1" applyNumberFormat="1" applyFont="1" applyAlignment="1">
      <alignment horizontal="right"/>
    </xf>
    <xf numFmtId="0" fontId="15" fillId="0" borderId="0" xfId="0" applyFont="1" applyFill="1" applyBorder="1" applyAlignment="1">
      <alignment horizontal="right" vertical="top" wrapText="1"/>
    </xf>
    <xf numFmtId="4" fontId="9" fillId="0" borderId="0" xfId="1" applyNumberFormat="1" applyFont="1" applyAlignment="1">
      <alignment horizontal="right"/>
    </xf>
    <xf numFmtId="0" fontId="10" fillId="0" borderId="0" xfId="1" applyFont="1" applyAlignment="1">
      <alignment horizontal="right"/>
    </xf>
    <xf numFmtId="0" fontId="25" fillId="0" borderId="0" xfId="0" applyFont="1" applyFill="1" applyBorder="1" applyAlignment="1">
      <alignment horizontal="right" vertical="top" wrapText="1"/>
    </xf>
    <xf numFmtId="2" fontId="10" fillId="0" borderId="0" xfId="1" applyNumberFormat="1" applyFont="1" applyAlignment="1">
      <alignment horizontal="right"/>
    </xf>
    <xf numFmtId="165" fontId="10" fillId="0" borderId="0" xfId="1" applyNumberFormat="1" applyFont="1" applyAlignment="1"/>
    <xf numFmtId="2" fontId="10" fillId="0" borderId="0" xfId="0" applyNumberFormat="1" applyFont="1" applyAlignment="1">
      <alignment horizontal="right"/>
    </xf>
    <xf numFmtId="165" fontId="10" fillId="0" borderId="0" xfId="0" applyNumberFormat="1" applyFont="1"/>
    <xf numFmtId="165" fontId="10" fillId="0" borderId="0" xfId="1" applyNumberFormat="1" applyFont="1"/>
    <xf numFmtId="0" fontId="10" fillId="0" borderId="0" xfId="0" applyFont="1" applyAlignment="1">
      <alignment horizontal="right"/>
    </xf>
    <xf numFmtId="0" fontId="10" fillId="0" borderId="0" xfId="1" applyFont="1" applyAlignment="1">
      <alignment horizontal="center"/>
    </xf>
    <xf numFmtId="0" fontId="10" fillId="0" borderId="0" xfId="1" applyFont="1" applyAlignment="1">
      <alignment horizontal="center" vertical="center" wrapText="1"/>
    </xf>
    <xf numFmtId="0" fontId="10" fillId="0" borderId="0" xfId="0" applyFont="1" applyAlignment="1">
      <alignment horizontal="center"/>
    </xf>
    <xf numFmtId="165" fontId="9" fillId="0" borderId="0" xfId="1" applyNumberFormat="1" applyFont="1" applyAlignment="1">
      <alignment horizontal="right"/>
    </xf>
    <xf numFmtId="165" fontId="10" fillId="0" borderId="0" xfId="1" applyNumberFormat="1" applyFont="1" applyAlignment="1">
      <alignment horizontal="right" vertical="top"/>
    </xf>
    <xf numFmtId="165" fontId="10" fillId="0" borderId="0" xfId="0" applyNumberFormat="1" applyFont="1" applyAlignment="1">
      <alignment horizontal="right"/>
    </xf>
    <xf numFmtId="2" fontId="13" fillId="0" borderId="0" xfId="1" applyNumberFormat="1" applyFont="1" applyAlignment="1">
      <alignment horizontal="right" vertical="center" wrapText="1"/>
    </xf>
    <xf numFmtId="0" fontId="10" fillId="0" borderId="0" xfId="1" applyFont="1" applyAlignment="1">
      <alignment horizontal="justify" vertical="justify"/>
    </xf>
    <xf numFmtId="0" fontId="22" fillId="0" borderId="0" xfId="1" applyFont="1" applyAlignment="1">
      <alignment horizontal="justify" vertical="justify"/>
    </xf>
    <xf numFmtId="0" fontId="10" fillId="0" borderId="0" xfId="1" applyFont="1" applyAlignment="1">
      <alignment horizontal="justify" vertical="justify" wrapText="1"/>
    </xf>
    <xf numFmtId="0" fontId="10" fillId="0" borderId="0" xfId="0" applyFont="1" applyAlignment="1">
      <alignment horizontal="justify" vertical="justify"/>
    </xf>
    <xf numFmtId="0" fontId="23" fillId="0" borderId="0" xfId="1" applyFont="1" applyAlignment="1">
      <alignment horizontal="justify" vertical="justify" wrapText="1"/>
    </xf>
    <xf numFmtId="0" fontId="11" fillId="0" borderId="0" xfId="1" applyFont="1" applyAlignment="1">
      <alignment horizontal="justify" vertical="justify" wrapText="1"/>
    </xf>
    <xf numFmtId="0" fontId="23" fillId="0" borderId="0" xfId="1" applyFont="1" applyBorder="1" applyAlignment="1">
      <alignment horizontal="justify" vertical="justify" wrapText="1"/>
    </xf>
    <xf numFmtId="0" fontId="9" fillId="0" borderId="1" xfId="1" applyFont="1" applyBorder="1" applyAlignment="1">
      <alignment horizontal="justify" vertical="justify"/>
    </xf>
    <xf numFmtId="0" fontId="2" fillId="0" borderId="0" xfId="1" applyAlignment="1">
      <alignment horizontal="center"/>
    </xf>
    <xf numFmtId="0" fontId="13" fillId="0" borderId="0" xfId="1" applyFont="1" applyAlignment="1">
      <alignment horizontal="center"/>
    </xf>
    <xf numFmtId="0" fontId="10" fillId="0" borderId="0" xfId="1" applyFont="1" applyFill="1" applyAlignment="1">
      <alignment horizontal="center"/>
    </xf>
    <xf numFmtId="0" fontId="6" fillId="0" borderId="1" xfId="1" applyFont="1" applyBorder="1" applyAlignment="1">
      <alignment horizontal="center" wrapText="1"/>
    </xf>
    <xf numFmtId="2" fontId="10" fillId="0" borderId="0" xfId="1" applyNumberFormat="1" applyFont="1" applyAlignment="1"/>
    <xf numFmtId="0" fontId="10" fillId="0" borderId="0" xfId="1" applyFont="1" applyAlignment="1"/>
    <xf numFmtId="165" fontId="1" fillId="0" borderId="0" xfId="1" applyNumberFormat="1" applyFont="1" applyAlignment="1"/>
    <xf numFmtId="165" fontId="1" fillId="0" borderId="1" xfId="1" applyNumberFormat="1" applyFont="1" applyBorder="1" applyAlignment="1"/>
    <xf numFmtId="2" fontId="1" fillId="0" borderId="0" xfId="1" applyNumberFormat="1" applyFont="1" applyAlignment="1"/>
    <xf numFmtId="8" fontId="0" fillId="0" borderId="0" xfId="0" applyNumberFormat="1"/>
    <xf numFmtId="0" fontId="11" fillId="0" borderId="0" xfId="1" applyFont="1" applyAlignment="1">
      <alignment horizontal="justify" vertical="center"/>
    </xf>
    <xf numFmtId="0" fontId="23" fillId="0" borderId="0" xfId="1" applyFont="1" applyAlignment="1">
      <alignment horizontal="center" vertical="center" wrapText="1"/>
    </xf>
    <xf numFmtId="0" fontId="10" fillId="0" borderId="0" xfId="1" applyFont="1" applyAlignment="1">
      <alignment vertical="top"/>
    </xf>
    <xf numFmtId="0" fontId="13" fillId="0" borderId="0" xfId="1" applyFont="1" applyAlignment="1">
      <alignment wrapText="1"/>
    </xf>
    <xf numFmtId="0" fontId="10" fillId="0" borderId="0" xfId="1" applyFont="1" applyAlignment="1">
      <alignment horizontal="center" vertical="top"/>
    </xf>
    <xf numFmtId="0" fontId="10" fillId="0" borderId="0" xfId="1" applyFont="1" applyAlignment="1">
      <alignment horizontal="center" vertical="top" wrapText="1"/>
    </xf>
    <xf numFmtId="0" fontId="23" fillId="0" borderId="0" xfId="1" applyFont="1" applyAlignment="1">
      <alignment horizontal="center"/>
    </xf>
    <xf numFmtId="0" fontId="6" fillId="0" borderId="1" xfId="1" applyFont="1" applyBorder="1" applyAlignment="1">
      <alignment horizontal="left" wrapText="1"/>
    </xf>
    <xf numFmtId="0" fontId="4" fillId="0" borderId="0" xfId="1" applyFont="1" applyAlignment="1">
      <alignment horizontal="justify" vertical="justify"/>
    </xf>
    <xf numFmtId="0" fontId="27" fillId="0" borderId="0" xfId="1" applyFont="1" applyAlignment="1">
      <alignment horizontal="justify" vertical="justify" wrapText="1"/>
    </xf>
    <xf numFmtId="0" fontId="10" fillId="0" borderId="0" xfId="1" applyFont="1" applyAlignment="1">
      <alignment horizontal="justify" vertical="top" wrapText="1"/>
    </xf>
    <xf numFmtId="0" fontId="23" fillId="0" borderId="0" xfId="1" applyFont="1" applyAlignment="1">
      <alignment horizontal="center" vertical="top" wrapText="1"/>
    </xf>
    <xf numFmtId="0" fontId="7" fillId="0" borderId="0" xfId="1" applyFont="1" applyAlignment="1">
      <alignment wrapText="1"/>
    </xf>
    <xf numFmtId="0" fontId="2" fillId="0" borderId="0" xfId="1" applyAlignment="1"/>
    <xf numFmtId="0" fontId="0" fillId="0" borderId="0" xfId="0" applyAlignment="1"/>
    <xf numFmtId="2" fontId="3" fillId="0" borderId="0" xfId="1" applyNumberFormat="1" applyFont="1" applyAlignment="1">
      <alignment horizontal="center" vertical="center"/>
    </xf>
    <xf numFmtId="0" fontId="7" fillId="0" borderId="0" xfId="1" applyFont="1" applyAlignment="1">
      <alignment horizontal="left" wrapText="1"/>
    </xf>
    <xf numFmtId="0" fontId="7" fillId="0" borderId="2" xfId="1" applyFont="1" applyBorder="1" applyAlignment="1">
      <alignment wrapText="1"/>
    </xf>
    <xf numFmtId="0" fontId="8" fillId="0" borderId="2" xfId="1" applyFont="1" applyBorder="1" applyAlignment="1"/>
    <xf numFmtId="0" fontId="0" fillId="0" borderId="2" xfId="0" applyBorder="1" applyAlignment="1"/>
    <xf numFmtId="2" fontId="3" fillId="0" borderId="0" xfId="1" applyNumberFormat="1" applyFont="1" applyAlignment="1">
      <alignment horizontal="left" vertical="center"/>
    </xf>
    <xf numFmtId="0" fontId="3" fillId="0" borderId="0" xfId="1" applyFont="1" applyAlignment="1">
      <alignment horizontal="left"/>
    </xf>
    <xf numFmtId="0" fontId="7" fillId="0" borderId="0" xfId="1" applyFont="1" applyBorder="1" applyAlignment="1">
      <alignment wrapText="1"/>
    </xf>
    <xf numFmtId="0" fontId="8" fillId="0" borderId="0" xfId="1" applyFont="1" applyBorder="1" applyAlignment="1"/>
    <xf numFmtId="0" fontId="23" fillId="0" borderId="0" xfId="1" applyFont="1" applyAlignment="1">
      <alignment horizontal="center" vertical="top" wrapText="1"/>
    </xf>
    <xf numFmtId="0" fontId="2" fillId="0" borderId="0" xfId="1" applyProtection="1"/>
    <xf numFmtId="0" fontId="3" fillId="0" borderId="0" xfId="1" applyFont="1" applyAlignment="1" applyProtection="1">
      <alignment horizontal="center"/>
    </xf>
    <xf numFmtId="0" fontId="22" fillId="0" borderId="0" xfId="1" applyFont="1" applyAlignment="1" applyProtection="1">
      <alignment horizontal="center"/>
    </xf>
    <xf numFmtId="0" fontId="10" fillId="0" borderId="0" xfId="1" applyFont="1" applyAlignment="1" applyProtection="1">
      <alignment horizontal="center" vertical="top" wrapText="1"/>
    </xf>
    <xf numFmtId="0" fontId="4" fillId="0" borderId="0" xfId="1" applyFont="1" applyAlignment="1" applyProtection="1">
      <alignment horizontal="center" vertical="top" wrapText="1"/>
    </xf>
    <xf numFmtId="0" fontId="10" fillId="0" borderId="0" xfId="1" applyFont="1" applyAlignment="1" applyProtection="1">
      <alignment vertical="center" wrapText="1"/>
    </xf>
    <xf numFmtId="20" fontId="10" fillId="0" borderId="0" xfId="1" applyNumberFormat="1" applyFont="1" applyAlignment="1" applyProtection="1">
      <alignment vertical="top"/>
    </xf>
    <xf numFmtId="0" fontId="10" fillId="0" borderId="0" xfId="1" applyFont="1" applyAlignment="1" applyProtection="1">
      <alignment horizontal="justify" vertical="center" wrapText="1"/>
    </xf>
    <xf numFmtId="0" fontId="10" fillId="0" borderId="0" xfId="1" applyFont="1" applyProtection="1"/>
    <xf numFmtId="0" fontId="23" fillId="0" borderId="0" xfId="1" applyFont="1" applyAlignment="1" applyProtection="1">
      <alignment vertical="center" wrapText="1"/>
    </xf>
    <xf numFmtId="0" fontId="10" fillId="0" borderId="0" xfId="1" applyFont="1" applyAlignment="1" applyProtection="1">
      <alignment horizontal="left" vertical="top" wrapText="1"/>
    </xf>
    <xf numFmtId="0" fontId="7" fillId="0" borderId="0" xfId="1" applyFont="1" applyAlignment="1" applyProtection="1">
      <alignment wrapText="1"/>
    </xf>
    <xf numFmtId="0" fontId="1" fillId="0" borderId="0" xfId="1" applyFont="1" applyAlignment="1" applyProtection="1"/>
    <xf numFmtId="0" fontId="24" fillId="0" borderId="0" xfId="1" applyFont="1" applyAlignment="1" applyProtection="1">
      <alignment horizontal="center"/>
    </xf>
    <xf numFmtId="0" fontId="6" fillId="0" borderId="1" xfId="1" applyFont="1" applyBorder="1" applyAlignment="1" applyProtection="1">
      <alignment wrapText="1"/>
    </xf>
    <xf numFmtId="0" fontId="6" fillId="0" borderId="1" xfId="1" applyFont="1" applyBorder="1" applyProtection="1"/>
    <xf numFmtId="0" fontId="23" fillId="0" borderId="1" xfId="1" applyFont="1" applyBorder="1" applyAlignment="1" applyProtection="1">
      <alignment horizontal="center"/>
    </xf>
    <xf numFmtId="0" fontId="7" fillId="0" borderId="2" xfId="1" applyFont="1" applyBorder="1" applyAlignment="1" applyProtection="1">
      <alignment wrapText="1"/>
    </xf>
    <xf numFmtId="0" fontId="8" fillId="0" borderId="2" xfId="1" applyFont="1" applyBorder="1" applyAlignment="1" applyProtection="1"/>
    <xf numFmtId="2" fontId="1" fillId="0" borderId="0" xfId="1" applyNumberFormat="1" applyFont="1" applyAlignment="1" applyProtection="1">
      <alignment vertical="center"/>
    </xf>
    <xf numFmtId="165" fontId="1" fillId="0" borderId="0" xfId="1" applyNumberFormat="1" applyFont="1" applyAlignment="1" applyProtection="1">
      <alignment vertical="center"/>
    </xf>
    <xf numFmtId="2" fontId="10" fillId="0" borderId="0" xfId="1" applyNumberFormat="1" applyFont="1" applyAlignment="1" applyProtection="1">
      <alignment vertical="center"/>
    </xf>
    <xf numFmtId="165" fontId="10" fillId="0" borderId="0" xfId="1" applyNumberFormat="1" applyFont="1" applyAlignment="1" applyProtection="1">
      <alignment vertical="center"/>
    </xf>
    <xf numFmtId="2" fontId="10" fillId="0" borderId="0" xfId="1" applyNumberFormat="1" applyFont="1" applyAlignment="1" applyProtection="1">
      <alignment vertical="top"/>
    </xf>
    <xf numFmtId="165" fontId="10" fillId="0" borderId="0" xfId="1" applyNumberFormat="1" applyFont="1" applyAlignment="1" applyProtection="1">
      <alignment vertical="top"/>
    </xf>
    <xf numFmtId="0" fontId="7" fillId="0" borderId="0" xfId="1" applyFont="1" applyProtection="1"/>
    <xf numFmtId="165" fontId="7" fillId="0" borderId="0" xfId="1" applyNumberFormat="1" applyFont="1" applyProtection="1"/>
    <xf numFmtId="165" fontId="6" fillId="0" borderId="1" xfId="1" applyNumberFormat="1" applyFont="1" applyBorder="1" applyProtection="1"/>
    <xf numFmtId="0" fontId="13" fillId="0" borderId="0" xfId="1" applyFont="1" applyProtection="1">
      <protection locked="0"/>
    </xf>
    <xf numFmtId="0" fontId="10" fillId="0" borderId="0" xfId="1" applyFont="1" applyProtection="1">
      <protection locked="0"/>
    </xf>
    <xf numFmtId="164" fontId="9" fillId="0" borderId="0" xfId="1" applyNumberFormat="1" applyFont="1" applyAlignment="1" applyProtection="1">
      <alignment horizontal="center"/>
      <protection locked="0"/>
    </xf>
    <xf numFmtId="0" fontId="13" fillId="0" borderId="0" xfId="1" applyFont="1" applyBorder="1" applyAlignment="1" applyProtection="1">
      <alignment horizontal="center" vertical="center" wrapText="1"/>
      <protection locked="0"/>
    </xf>
    <xf numFmtId="2" fontId="10" fillId="0" borderId="0" xfId="1" applyNumberFormat="1" applyFont="1" applyAlignment="1" applyProtection="1">
      <alignment horizontal="right" vertical="center"/>
      <protection locked="0"/>
    </xf>
    <xf numFmtId="2" fontId="1" fillId="0" borderId="0" xfId="1" applyNumberFormat="1" applyFont="1" applyAlignment="1" applyProtection="1">
      <alignment horizontal="right" vertical="center"/>
      <protection locked="0"/>
    </xf>
    <xf numFmtId="164" fontId="7" fillId="0" borderId="0" xfId="1" applyNumberFormat="1" applyFont="1" applyAlignment="1" applyProtection="1">
      <alignment horizontal="center"/>
      <protection locked="0"/>
    </xf>
    <xf numFmtId="164" fontId="6" fillId="0" borderId="1" xfId="1" applyNumberFormat="1" applyFont="1" applyBorder="1" applyAlignment="1" applyProtection="1">
      <alignment horizontal="center"/>
      <protection locked="0"/>
    </xf>
    <xf numFmtId="0" fontId="2" fillId="0" borderId="0" xfId="1" applyAlignment="1" applyProtection="1"/>
    <xf numFmtId="0" fontId="7" fillId="0" borderId="0" xfId="1" applyFont="1" applyAlignment="1" applyProtection="1">
      <alignment horizontal="center"/>
    </xf>
    <xf numFmtId="164" fontId="7" fillId="0" borderId="0" xfId="1" applyNumberFormat="1" applyFont="1" applyAlignment="1" applyProtection="1">
      <alignment horizontal="center"/>
    </xf>
    <xf numFmtId="165" fontId="6" fillId="0" borderId="0" xfId="1" applyNumberFormat="1" applyFont="1" applyProtection="1"/>
    <xf numFmtId="0" fontId="7" fillId="0" borderId="0" xfId="1" applyFont="1" applyAlignment="1" applyProtection="1">
      <alignment horizontal="left" wrapText="1"/>
    </xf>
    <xf numFmtId="0" fontId="0" fillId="0" borderId="0" xfId="0" applyAlignment="1" applyProtection="1"/>
    <xf numFmtId="0" fontId="7" fillId="0" borderId="1" xfId="1" applyFont="1" applyBorder="1" applyAlignment="1" applyProtection="1">
      <alignment horizontal="left" wrapText="1"/>
    </xf>
    <xf numFmtId="0" fontId="0" fillId="0" borderId="2" xfId="0" applyBorder="1" applyAlignment="1" applyProtection="1"/>
    <xf numFmtId="164" fontId="7" fillId="0" borderId="2" xfId="1" applyNumberFormat="1" applyFont="1" applyBorder="1" applyAlignment="1" applyProtection="1">
      <alignment horizontal="center"/>
    </xf>
    <xf numFmtId="0" fontId="7" fillId="0" borderId="2" xfId="1" applyFont="1" applyBorder="1" applyProtection="1"/>
    <xf numFmtId="165" fontId="7" fillId="0" borderId="2" xfId="1" applyNumberFormat="1" applyFont="1" applyBorder="1" applyProtection="1"/>
    <xf numFmtId="0" fontId="7" fillId="0" borderId="0" xfId="1" applyFont="1" applyAlignment="1" applyProtection="1">
      <alignment wrapText="1"/>
    </xf>
    <xf numFmtId="0" fontId="2" fillId="0" borderId="0" xfId="1" applyAlignment="1" applyProtection="1"/>
    <xf numFmtId="0" fontId="0" fillId="0" borderId="0" xfId="0" applyAlignment="1" applyProtection="1"/>
    <xf numFmtId="0" fontId="6" fillId="0" borderId="1" xfId="1" applyFont="1" applyBorder="1" applyAlignment="1" applyProtection="1">
      <alignment horizontal="center"/>
    </xf>
    <xf numFmtId="164" fontId="6" fillId="0" borderId="1" xfId="1" applyNumberFormat="1" applyFont="1" applyBorder="1" applyAlignment="1" applyProtection="1">
      <alignment horizontal="center"/>
    </xf>
    <xf numFmtId="0" fontId="7" fillId="0" borderId="0" xfId="1" applyFont="1" applyBorder="1" applyAlignment="1" applyProtection="1">
      <alignment wrapText="1"/>
    </xf>
    <xf numFmtId="0" fontId="8" fillId="0" borderId="0" xfId="1" applyFont="1" applyBorder="1" applyAlignment="1" applyProtection="1"/>
    <xf numFmtId="0" fontId="0" fillId="0" borderId="0" xfId="0" applyBorder="1" applyAlignment="1" applyProtection="1"/>
    <xf numFmtId="0" fontId="11" fillId="2" borderId="4" xfId="1" applyFont="1" applyFill="1" applyBorder="1" applyAlignment="1" applyProtection="1">
      <alignment horizontal="center"/>
    </xf>
    <xf numFmtId="0" fontId="11" fillId="2" borderId="3" xfId="1" applyFont="1" applyFill="1" applyBorder="1" applyAlignment="1" applyProtection="1">
      <alignment horizontal="center"/>
    </xf>
    <xf numFmtId="0" fontId="11" fillId="2" borderId="5" xfId="1" applyFont="1" applyFill="1" applyBorder="1" applyAlignment="1" applyProtection="1">
      <alignment horizontal="center"/>
    </xf>
    <xf numFmtId="0" fontId="7" fillId="0" borderId="1" xfId="1" applyFont="1" applyBorder="1" applyAlignment="1" applyProtection="1">
      <alignment wrapText="1"/>
    </xf>
    <xf numFmtId="165" fontId="2" fillId="0" borderId="0" xfId="1" applyNumberFormat="1" applyProtection="1"/>
    <xf numFmtId="0" fontId="7" fillId="0" borderId="0" xfId="1" applyFont="1" applyBorder="1" applyAlignment="1" applyProtection="1">
      <alignment horizontal="left" wrapText="1"/>
    </xf>
    <xf numFmtId="0" fontId="22" fillId="0" borderId="0" xfId="1" applyFont="1" applyAlignment="1" applyProtection="1">
      <alignment horizontal="center"/>
      <protection locked="0"/>
    </xf>
    <xf numFmtId="2" fontId="10" fillId="0" borderId="0" xfId="1" applyNumberFormat="1" applyFont="1" applyAlignment="1" applyProtection="1">
      <alignment vertical="top"/>
      <protection locked="0"/>
    </xf>
    <xf numFmtId="164" fontId="9" fillId="0" borderId="0" xfId="1" applyNumberFormat="1" applyFont="1" applyAlignment="1" applyProtection="1">
      <alignment horizontal="right"/>
      <protection locked="0"/>
    </xf>
    <xf numFmtId="0" fontId="25" fillId="0" borderId="0" xfId="0" applyFont="1" applyFill="1" applyBorder="1" applyAlignment="1" applyProtection="1">
      <alignment vertical="top" wrapText="1"/>
      <protection locked="0"/>
    </xf>
    <xf numFmtId="0" fontId="2" fillId="0" borderId="0" xfId="1" applyProtection="1">
      <protection locked="0"/>
    </xf>
    <xf numFmtId="0" fontId="13" fillId="0" borderId="0" xfId="1" applyFont="1" applyAlignment="1" applyProtection="1">
      <alignment horizontal="center" vertical="center" wrapText="1"/>
      <protection locked="0"/>
    </xf>
    <xf numFmtId="164" fontId="6" fillId="0" borderId="0" xfId="1" applyNumberFormat="1" applyFont="1" applyAlignment="1" applyProtection="1">
      <alignment horizontal="center"/>
      <protection locked="0"/>
    </xf>
    <xf numFmtId="0" fontId="3" fillId="0" borderId="0" xfId="1" applyFont="1" applyAlignment="1" applyProtection="1">
      <alignment horizontal="center"/>
      <protection locked="0"/>
    </xf>
    <xf numFmtId="0" fontId="10" fillId="0" borderId="0" xfId="0" applyFont="1" applyProtection="1">
      <protection locked="0"/>
    </xf>
    <xf numFmtId="0" fontId="10" fillId="0" borderId="0" xfId="1" applyFont="1" applyAlignment="1" applyProtection="1">
      <alignment horizontal="right"/>
      <protection locked="0"/>
    </xf>
    <xf numFmtId="0" fontId="0" fillId="0" borderId="0" xfId="0" applyProtection="1">
      <protection locked="0"/>
    </xf>
    <xf numFmtId="2" fontId="2" fillId="0" borderId="0" xfId="1" applyNumberFormat="1" applyAlignment="1" applyProtection="1">
      <alignment vertical="top"/>
      <protection locked="0"/>
    </xf>
    <xf numFmtId="0" fontId="10" fillId="0" borderId="0" xfId="0" applyFont="1" applyAlignment="1" applyProtection="1">
      <alignment horizontal="right"/>
      <protection locked="0"/>
    </xf>
    <xf numFmtId="0" fontId="25" fillId="0" borderId="0" xfId="0" applyFont="1" applyFill="1" applyBorder="1" applyAlignment="1" applyProtection="1">
      <alignment horizontal="right" vertical="top" wrapText="1"/>
      <protection locked="0"/>
    </xf>
    <xf numFmtId="164" fontId="9" fillId="2" borderId="0" xfId="1" applyNumberFormat="1" applyFont="1" applyFill="1" applyAlignment="1" applyProtection="1">
      <alignment horizontal="center"/>
      <protection locked="0"/>
    </xf>
    <xf numFmtId="164" fontId="9" fillId="2" borderId="0" xfId="1" applyNumberFormat="1" applyFont="1" applyFill="1" applyAlignment="1" applyProtection="1">
      <alignment horizontal="center" vertical="top"/>
      <protection locked="0"/>
    </xf>
    <xf numFmtId="164" fontId="9" fillId="2" borderId="0" xfId="1" applyNumberFormat="1" applyFont="1" applyFill="1" applyAlignment="1" applyProtection="1">
      <alignment horizontal="right"/>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1"/>
  <sheetViews>
    <sheetView view="pageLayout" zoomScale="80" zoomScaleNormal="100" zoomScalePageLayoutView="80" workbookViewId="0">
      <selection activeCell="C32" sqref="C32"/>
    </sheetView>
  </sheetViews>
  <sheetFormatPr baseColWidth="10" defaultColWidth="11.5703125" defaultRowHeight="15.75"/>
  <cols>
    <col min="1" max="1" width="14.28515625" style="1" customWidth="1"/>
    <col min="2" max="2" width="10.85546875" style="1" customWidth="1"/>
    <col min="3" max="3" width="63.7109375" style="1" customWidth="1"/>
    <col min="4" max="4" width="8.7109375" style="1" customWidth="1"/>
    <col min="5" max="5" width="8.28515625" style="1" customWidth="1"/>
    <col min="6" max="6" width="14.7109375" style="1" customWidth="1"/>
    <col min="7" max="8" width="13" style="1" bestFit="1" customWidth="1"/>
    <col min="9" max="16384" width="11.5703125" style="1"/>
  </cols>
  <sheetData>
    <row r="1" spans="1:12">
      <c r="A1" s="3"/>
    </row>
    <row r="2" spans="1:12">
      <c r="A2" s="169" t="s">
        <v>52</v>
      </c>
      <c r="B2" s="169"/>
      <c r="C2" s="169"/>
      <c r="D2" s="169"/>
      <c r="E2" s="169"/>
      <c r="F2" s="169"/>
    </row>
    <row r="3" spans="1:12">
      <c r="A3" s="47"/>
      <c r="B3" s="47"/>
      <c r="C3" s="47"/>
    </row>
    <row r="4" spans="1:12">
      <c r="A4" s="47"/>
      <c r="B4" s="47"/>
      <c r="C4" s="38"/>
      <c r="I4" s="4"/>
      <c r="J4" s="4"/>
      <c r="K4" s="4"/>
      <c r="L4" s="4"/>
    </row>
    <row r="5" spans="1:12">
      <c r="A5" s="47"/>
      <c r="B5" s="47"/>
      <c r="C5" s="38"/>
      <c r="I5" s="4"/>
      <c r="J5" s="47"/>
      <c r="K5" s="47"/>
      <c r="L5" s="38"/>
    </row>
    <row r="6" spans="1:12" ht="15.6" customHeight="1">
      <c r="A6" s="190" t="s">
        <v>10</v>
      </c>
      <c r="B6" s="215"/>
      <c r="C6" s="216"/>
      <c r="D6" s="217"/>
      <c r="E6" s="204"/>
      <c r="F6" s="218">
        <f>'LOTE 1 CORTINAS'!G25</f>
        <v>0</v>
      </c>
      <c r="G6" s="45"/>
      <c r="I6" s="4"/>
      <c r="J6" s="47"/>
      <c r="K6" s="47"/>
      <c r="L6" s="38"/>
    </row>
    <row r="7" spans="1:12" ht="15.6" customHeight="1">
      <c r="A7" s="219" t="s">
        <v>80</v>
      </c>
      <c r="B7" s="219"/>
      <c r="C7" s="219"/>
      <c r="D7" s="217"/>
      <c r="E7" s="204"/>
      <c r="F7" s="218">
        <f>'LOTE 2 COCINA'!G53</f>
        <v>0</v>
      </c>
      <c r="G7" s="45"/>
      <c r="I7" s="4"/>
      <c r="J7" s="47"/>
      <c r="K7" s="47"/>
      <c r="L7" s="38"/>
    </row>
    <row r="8" spans="1:12" ht="15.6" customHeight="1">
      <c r="A8" s="190" t="s">
        <v>40</v>
      </c>
      <c r="B8" s="215"/>
      <c r="C8" s="220"/>
      <c r="D8" s="217"/>
      <c r="E8" s="204"/>
      <c r="F8" s="218">
        <f>'LOTE 3 MOBILIARIO GENERAL'!G114</f>
        <v>0</v>
      </c>
      <c r="G8" s="45"/>
      <c r="I8" s="4"/>
      <c r="J8" s="47"/>
      <c r="K8" s="47"/>
      <c r="L8" s="38"/>
    </row>
    <row r="9" spans="1:12" ht="15.6" customHeight="1">
      <c r="A9" s="221" t="s">
        <v>44</v>
      </c>
      <c r="B9" s="221"/>
      <c r="C9" s="221"/>
      <c r="D9" s="217"/>
      <c r="E9" s="204"/>
      <c r="F9" s="218">
        <f>'LOTE 4 MOBILIARIO A MEDIDA'!G56</f>
        <v>0</v>
      </c>
      <c r="G9" s="45"/>
      <c r="I9" s="4"/>
      <c r="J9" s="47"/>
      <c r="K9" s="47"/>
      <c r="L9" s="38"/>
    </row>
    <row r="10" spans="1:12" ht="15.6" customHeight="1">
      <c r="A10" s="196" t="s">
        <v>38</v>
      </c>
      <c r="B10" s="197"/>
      <c r="C10" s="222"/>
      <c r="D10" s="223"/>
      <c r="E10" s="224"/>
      <c r="F10" s="225">
        <f>SUM(F6:F9)</f>
        <v>0</v>
      </c>
      <c r="G10" s="45"/>
      <c r="H10" s="45"/>
      <c r="I10" s="4"/>
      <c r="J10" s="47"/>
      <c r="K10" s="47"/>
      <c r="L10" s="38"/>
    </row>
    <row r="11" spans="1:12" ht="15.6" customHeight="1">
      <c r="A11" s="226"/>
      <c r="B11" s="227"/>
      <c r="C11" s="228"/>
      <c r="D11" s="217"/>
      <c r="E11" s="204"/>
      <c r="F11" s="205"/>
      <c r="I11" s="4"/>
      <c r="J11" s="47"/>
      <c r="K11" s="47"/>
      <c r="L11" s="38"/>
    </row>
    <row r="12" spans="1:12" ht="15.6" customHeight="1">
      <c r="A12" s="226"/>
      <c r="B12" s="227"/>
      <c r="C12" s="216"/>
      <c r="D12" s="217"/>
      <c r="E12" s="204"/>
      <c r="F12" s="205"/>
      <c r="G12" s="45"/>
      <c r="H12" s="45"/>
      <c r="I12" s="4"/>
      <c r="J12" s="47"/>
      <c r="K12" s="47"/>
      <c r="L12" s="38"/>
    </row>
    <row r="13" spans="1:12">
      <c r="A13" s="193" t="s">
        <v>11</v>
      </c>
      <c r="B13" s="194"/>
      <c r="C13" s="229"/>
      <c r="D13" s="230"/>
      <c r="E13" s="194"/>
      <c r="F13" s="206">
        <f>F10*0.21</f>
        <v>0</v>
      </c>
      <c r="H13" s="45"/>
      <c r="I13" s="4"/>
      <c r="J13" s="47"/>
      <c r="K13" s="47"/>
      <c r="L13" s="38"/>
    </row>
    <row r="14" spans="1:12" ht="15.6" customHeight="1">
      <c r="A14" s="196" t="s">
        <v>59</v>
      </c>
      <c r="B14" s="197"/>
      <c r="C14" s="222"/>
      <c r="D14" s="217"/>
      <c r="E14" s="204"/>
      <c r="F14" s="205">
        <f>F10+F13</f>
        <v>0</v>
      </c>
      <c r="G14" s="45"/>
      <c r="I14" s="4"/>
      <c r="J14" s="47"/>
      <c r="K14" s="47"/>
      <c r="L14" s="38"/>
    </row>
    <row r="15" spans="1:12" ht="15.6" customHeight="1">
      <c r="A15" s="231"/>
      <c r="B15" s="232"/>
      <c r="C15" s="233"/>
      <c r="D15" s="217"/>
      <c r="E15" s="204"/>
      <c r="F15" s="205"/>
      <c r="G15" s="45"/>
      <c r="I15" s="4"/>
      <c r="J15" s="47"/>
      <c r="K15" s="47"/>
      <c r="L15" s="38"/>
    </row>
    <row r="16" spans="1:12">
      <c r="A16" s="234" t="s">
        <v>46</v>
      </c>
      <c r="B16" s="235"/>
      <c r="C16" s="235"/>
      <c r="D16" s="235"/>
      <c r="E16" s="235"/>
      <c r="F16" s="236"/>
      <c r="I16" s="4"/>
      <c r="J16" s="47"/>
      <c r="K16" s="47"/>
      <c r="L16" s="48"/>
    </row>
    <row r="17" spans="1:12" ht="15.75" customHeight="1">
      <c r="A17" s="237" t="s">
        <v>53</v>
      </c>
      <c r="B17" s="237"/>
      <c r="C17" s="237"/>
      <c r="D17" s="179"/>
      <c r="E17" s="179"/>
      <c r="F17" s="238">
        <f>F10*1.12</f>
        <v>0</v>
      </c>
      <c r="I17" s="4"/>
      <c r="J17" s="47"/>
      <c r="K17" s="47"/>
      <c r="L17" s="38"/>
    </row>
    <row r="18" spans="1:12" ht="15.75" customHeight="1">
      <c r="A18" s="239" t="s">
        <v>54</v>
      </c>
      <c r="B18" s="239"/>
      <c r="C18" s="239"/>
      <c r="D18" s="239"/>
      <c r="E18" s="179"/>
      <c r="F18" s="238">
        <f>F14*1.12</f>
        <v>0</v>
      </c>
      <c r="I18" s="4"/>
      <c r="J18" s="49"/>
      <c r="K18" s="47"/>
      <c r="L18" s="38"/>
    </row>
    <row r="19" spans="1:12">
      <c r="A19" s="4"/>
      <c r="B19" s="4"/>
      <c r="C19" s="28"/>
      <c r="F19" s="45"/>
      <c r="I19" s="4"/>
      <c r="J19" s="47"/>
      <c r="K19" s="47"/>
      <c r="L19" s="38"/>
    </row>
    <row r="20" spans="1:12">
      <c r="A20" s="4"/>
      <c r="B20" s="4"/>
      <c r="C20" s="4"/>
      <c r="I20" s="4"/>
      <c r="J20" s="4"/>
      <c r="K20" s="4"/>
      <c r="L20" s="4"/>
    </row>
    <row r="21" spans="1:12">
      <c r="C21" s="2"/>
      <c r="I21" s="4"/>
      <c r="J21" s="4"/>
      <c r="K21" s="4"/>
      <c r="L21" s="4"/>
    </row>
  </sheetData>
  <sheetProtection algorithmName="SHA-512" hashValue="0SlgGp+L1pgR2X4NzMtccLJzqdgfGuAv9nI6bAqtbVNwubhKaW0SipCt+COnXc0qbkvFTyLCulq3wUadvTddEA==" saltValue="adLUkWQbXa7Rg4qZk9k/0w==" spinCount="100000" sheet="1" objects="1" scenarios="1"/>
  <mergeCells count="10">
    <mergeCell ref="A17:C17"/>
    <mergeCell ref="A16:F16"/>
    <mergeCell ref="A10:C10"/>
    <mergeCell ref="A14:C14"/>
    <mergeCell ref="A18:D18"/>
    <mergeCell ref="A6:B6"/>
    <mergeCell ref="A8:C8"/>
    <mergeCell ref="A9:C9"/>
    <mergeCell ref="A2:F2"/>
    <mergeCell ref="A7:C7"/>
  </mergeCells>
  <pageMargins left="0.23622047244094491" right="0.23622047244094491" top="0.74803149606299213" bottom="0.74803149606299213" header="0.31496062992125984" footer="0.31496062992125984"/>
  <pageSetup paperSize="9" scale="83"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28"/>
  <sheetViews>
    <sheetView view="pageLayout" topLeftCell="A13" zoomScaleNormal="100" workbookViewId="0">
      <selection activeCell="E11" sqref="E11"/>
    </sheetView>
  </sheetViews>
  <sheetFormatPr baseColWidth="10" defaultColWidth="11.5703125" defaultRowHeight="15.75"/>
  <cols>
    <col min="1" max="1" width="7" style="1" customWidth="1"/>
    <col min="2" max="2" width="14.28515625" style="3" customWidth="1"/>
    <col min="3" max="3" width="12.28515625" style="1" customWidth="1"/>
    <col min="4" max="4" width="63.28515625" style="34" customWidth="1"/>
    <col min="5" max="5" width="13.42578125" style="1" customWidth="1"/>
    <col min="6" max="7" width="11.5703125" style="1"/>
    <col min="8" max="8" width="12.28515625" style="1" customWidth="1"/>
    <col min="9" max="9" width="16.28515625" style="1" customWidth="1"/>
    <col min="10" max="10" width="13" style="1" bestFit="1" customWidth="1"/>
    <col min="11" max="11" width="13.42578125" style="1" customWidth="1"/>
    <col min="12" max="12" width="13.42578125" style="1" bestFit="1" customWidth="1"/>
    <col min="13" max="13" width="10" style="1" customWidth="1"/>
    <col min="14" max="14" width="34.28515625" style="1" customWidth="1"/>
    <col min="15" max="16384" width="11.5703125" style="1"/>
  </cols>
  <sheetData>
    <row r="1" spans="1:14">
      <c r="A1" s="175" t="s">
        <v>89</v>
      </c>
      <c r="B1" s="175"/>
      <c r="C1" s="5"/>
      <c r="D1" s="174"/>
      <c r="E1" s="174"/>
      <c r="F1" s="174"/>
      <c r="H1" s="6"/>
    </row>
    <row r="2" spans="1:14">
      <c r="B2" s="1"/>
      <c r="C2" s="5"/>
      <c r="E2" s="3"/>
      <c r="H2" s="6"/>
    </row>
    <row r="3" spans="1:14">
      <c r="A3" s="179"/>
      <c r="B3" s="180" t="s">
        <v>2</v>
      </c>
      <c r="C3" s="180" t="s">
        <v>3</v>
      </c>
      <c r="D3" s="180" t="s">
        <v>4</v>
      </c>
      <c r="E3" s="7" t="s">
        <v>5</v>
      </c>
      <c r="F3" s="180" t="s">
        <v>6</v>
      </c>
      <c r="G3" s="180" t="s">
        <v>1</v>
      </c>
      <c r="H3" s="8"/>
    </row>
    <row r="4" spans="1:14">
      <c r="A4" s="179"/>
      <c r="B4" s="180"/>
      <c r="C4" s="180"/>
      <c r="D4" s="181"/>
      <c r="E4" s="7"/>
      <c r="F4" s="180"/>
      <c r="G4" s="180"/>
      <c r="H4" s="8"/>
    </row>
    <row r="5" spans="1:14">
      <c r="A5" s="179"/>
      <c r="B5" s="182"/>
      <c r="C5" s="183"/>
      <c r="D5" s="184"/>
      <c r="E5" s="16"/>
      <c r="F5" s="198"/>
      <c r="G5" s="199"/>
      <c r="H5" s="11"/>
    </row>
    <row r="6" spans="1:14" ht="51">
      <c r="A6" s="185">
        <v>4.2361111111111106E-2</v>
      </c>
      <c r="B6" s="182" t="s">
        <v>91</v>
      </c>
      <c r="C6" s="182" t="s">
        <v>57</v>
      </c>
      <c r="D6" s="186" t="s">
        <v>164</v>
      </c>
      <c r="E6" s="207"/>
      <c r="F6" s="200"/>
      <c r="G6" s="201"/>
      <c r="H6" s="11"/>
    </row>
    <row r="7" spans="1:14" customFormat="1" ht="38.25">
      <c r="A7" s="187"/>
      <c r="B7" s="187"/>
      <c r="C7" s="187"/>
      <c r="D7" s="186" t="s">
        <v>94</v>
      </c>
      <c r="E7" s="208"/>
      <c r="F7" s="202"/>
      <c r="G7" s="203"/>
    </row>
    <row r="8" spans="1:14" ht="14.25" customHeight="1">
      <c r="A8" s="187"/>
      <c r="B8" s="182" t="s">
        <v>28</v>
      </c>
      <c r="C8" s="182" t="s">
        <v>215</v>
      </c>
      <c r="D8" s="188" t="s">
        <v>163</v>
      </c>
      <c r="E8" s="254"/>
      <c r="F8" s="200">
        <v>6</v>
      </c>
      <c r="G8" s="201">
        <f>E8*F8</f>
        <v>0</v>
      </c>
      <c r="H8" s="11"/>
    </row>
    <row r="9" spans="1:14">
      <c r="A9" s="187"/>
      <c r="B9" s="182" t="s">
        <v>28</v>
      </c>
      <c r="C9" s="182" t="s">
        <v>216</v>
      </c>
      <c r="D9" s="188" t="s">
        <v>209</v>
      </c>
      <c r="E9" s="254"/>
      <c r="F9" s="200">
        <v>2</v>
      </c>
      <c r="G9" s="201">
        <f t="shared" ref="G9" si="0">E9*F9</f>
        <v>0</v>
      </c>
      <c r="H9" s="11"/>
      <c r="I9" s="11"/>
      <c r="K9" s="12"/>
      <c r="L9" s="13"/>
      <c r="M9" s="13"/>
      <c r="N9" s="14"/>
    </row>
    <row r="10" spans="1:14">
      <c r="A10" s="187"/>
      <c r="B10" s="182" t="s">
        <v>55</v>
      </c>
      <c r="C10" s="182" t="s">
        <v>217</v>
      </c>
      <c r="D10" s="188" t="s">
        <v>99</v>
      </c>
      <c r="E10" s="254"/>
      <c r="F10" s="200">
        <v>16</v>
      </c>
      <c r="G10" s="201">
        <f>E10*F10</f>
        <v>0</v>
      </c>
      <c r="H10" s="11"/>
    </row>
    <row r="11" spans="1:14">
      <c r="A11" s="187"/>
      <c r="B11" s="182" t="s">
        <v>55</v>
      </c>
      <c r="C11" s="182" t="s">
        <v>218</v>
      </c>
      <c r="D11" s="188" t="s">
        <v>100</v>
      </c>
      <c r="E11" s="254"/>
      <c r="F11" s="200">
        <v>6</v>
      </c>
      <c r="G11" s="201">
        <f t="shared" ref="G11" si="1">E11*F11</f>
        <v>0</v>
      </c>
      <c r="H11" s="11"/>
    </row>
    <row r="12" spans="1:14">
      <c r="A12" s="187"/>
      <c r="B12" s="182"/>
      <c r="C12" s="182"/>
      <c r="D12" s="182"/>
      <c r="E12" s="209"/>
      <c r="F12" s="200"/>
      <c r="G12" s="201"/>
      <c r="H12" s="11"/>
      <c r="I12" s="11"/>
      <c r="K12" s="12"/>
      <c r="L12" s="13"/>
      <c r="M12" s="2"/>
    </row>
    <row r="13" spans="1:14" ht="89.25">
      <c r="A13" s="185">
        <v>4.3055555555555562E-2</v>
      </c>
      <c r="B13" s="182" t="s">
        <v>58</v>
      </c>
      <c r="C13" s="182" t="s">
        <v>56</v>
      </c>
      <c r="D13" s="186" t="s">
        <v>119</v>
      </c>
      <c r="E13" s="210"/>
      <c r="F13" s="200"/>
      <c r="G13" s="201"/>
      <c r="H13" s="11"/>
      <c r="K13" s="12"/>
      <c r="L13" s="13"/>
      <c r="M13" s="13"/>
      <c r="N13" s="14"/>
    </row>
    <row r="14" spans="1:14" ht="38.25">
      <c r="A14" s="187"/>
      <c r="B14" s="182"/>
      <c r="C14" s="182"/>
      <c r="D14" s="186" t="s">
        <v>94</v>
      </c>
      <c r="E14" s="211"/>
      <c r="F14" s="200"/>
      <c r="G14" s="201"/>
      <c r="H14" s="11"/>
      <c r="I14" s="11"/>
      <c r="K14" s="59"/>
      <c r="L14" s="13"/>
      <c r="M14" s="13"/>
      <c r="N14" s="14"/>
    </row>
    <row r="15" spans="1:14">
      <c r="A15" s="187"/>
      <c r="B15" s="182" t="s">
        <v>28</v>
      </c>
      <c r="C15" s="182" t="s">
        <v>219</v>
      </c>
      <c r="D15" s="188" t="s">
        <v>101</v>
      </c>
      <c r="E15" s="254"/>
      <c r="F15" s="200">
        <v>5</v>
      </c>
      <c r="G15" s="201">
        <f t="shared" ref="G15" si="2">E15*F15</f>
        <v>0</v>
      </c>
      <c r="H15" s="11"/>
      <c r="I15" s="11"/>
      <c r="K15" s="12"/>
      <c r="L15" s="13"/>
      <c r="M15" s="13"/>
      <c r="N15" s="14"/>
    </row>
    <row r="16" spans="1:14">
      <c r="A16" s="187"/>
      <c r="B16" s="182" t="s">
        <v>28</v>
      </c>
      <c r="C16" s="182" t="s">
        <v>220</v>
      </c>
      <c r="D16" s="188" t="s">
        <v>101</v>
      </c>
      <c r="E16" s="254"/>
      <c r="F16" s="200">
        <v>1</v>
      </c>
      <c r="G16" s="201">
        <f>E16*F16</f>
        <v>0</v>
      </c>
      <c r="K16" s="11"/>
      <c r="L16" s="13"/>
      <c r="M16" s="13"/>
      <c r="N16" s="14"/>
    </row>
    <row r="17" spans="1:14">
      <c r="A17" s="187"/>
      <c r="B17" s="182" t="s">
        <v>28</v>
      </c>
      <c r="C17" s="182" t="s">
        <v>221</v>
      </c>
      <c r="D17" s="188" t="s">
        <v>120</v>
      </c>
      <c r="E17" s="254"/>
      <c r="F17" s="200">
        <v>2</v>
      </c>
      <c r="G17" s="201">
        <f>E17*F17</f>
        <v>0</v>
      </c>
      <c r="H17" s="11"/>
      <c r="I17" s="11"/>
      <c r="K17" s="12"/>
      <c r="L17" s="13"/>
      <c r="M17" s="13"/>
      <c r="N17" s="14"/>
    </row>
    <row r="18" spans="1:14">
      <c r="A18" s="187"/>
      <c r="B18" s="182"/>
      <c r="C18" s="182"/>
      <c r="D18" s="184"/>
      <c r="E18" s="211"/>
      <c r="F18" s="200"/>
      <c r="G18" s="201"/>
      <c r="H18" s="11"/>
      <c r="I18" s="11"/>
      <c r="K18" s="12"/>
      <c r="L18" s="13"/>
      <c r="M18" s="13"/>
      <c r="N18" s="14"/>
    </row>
    <row r="19" spans="1:14" ht="51">
      <c r="A19" s="185">
        <v>4.4444444444444446E-2</v>
      </c>
      <c r="B19" s="189" t="s">
        <v>91</v>
      </c>
      <c r="C19" s="182" t="s">
        <v>88</v>
      </c>
      <c r="D19" s="186" t="s">
        <v>95</v>
      </c>
      <c r="E19" s="211"/>
      <c r="F19" s="200"/>
      <c r="G19" s="201"/>
      <c r="H19" s="11"/>
      <c r="I19" s="11"/>
      <c r="K19" s="12"/>
      <c r="L19" s="13"/>
      <c r="M19" s="14"/>
    </row>
    <row r="20" spans="1:14">
      <c r="A20" s="187"/>
      <c r="B20" s="182"/>
      <c r="C20" s="182"/>
      <c r="D20" s="184" t="s">
        <v>8</v>
      </c>
      <c r="E20" s="211"/>
      <c r="F20" s="200"/>
      <c r="G20" s="201"/>
      <c r="H20" s="11"/>
      <c r="I20" s="11"/>
      <c r="K20" s="12"/>
      <c r="L20" s="13"/>
      <c r="M20" s="14"/>
    </row>
    <row r="21" spans="1:14">
      <c r="A21" s="187"/>
      <c r="B21" s="182" t="s">
        <v>0</v>
      </c>
      <c r="C21" s="182" t="s">
        <v>222</v>
      </c>
      <c r="D21" s="188" t="s">
        <v>93</v>
      </c>
      <c r="E21" s="254"/>
      <c r="F21" s="200">
        <v>2</v>
      </c>
      <c r="G21" s="201">
        <f>E21*F21</f>
        <v>0</v>
      </c>
      <c r="H21" s="11"/>
    </row>
    <row r="22" spans="1:14">
      <c r="A22" s="187"/>
      <c r="B22" s="182" t="s">
        <v>0</v>
      </c>
      <c r="C22" s="182" t="s">
        <v>223</v>
      </c>
      <c r="D22" s="188" t="s">
        <v>92</v>
      </c>
      <c r="E22" s="254"/>
      <c r="F22" s="200">
        <v>2</v>
      </c>
      <c r="G22" s="201">
        <f>E22*F22</f>
        <v>0</v>
      </c>
      <c r="H22" s="11"/>
    </row>
    <row r="23" spans="1:14" ht="25.5">
      <c r="A23" s="187"/>
      <c r="B23" s="182" t="s">
        <v>28</v>
      </c>
      <c r="C23" s="182" t="s">
        <v>224</v>
      </c>
      <c r="D23" s="188" t="s">
        <v>96</v>
      </c>
      <c r="E23" s="255"/>
      <c r="F23" s="202">
        <v>7</v>
      </c>
      <c r="G23" s="203">
        <f t="shared" ref="G23" si="3">E23*F23</f>
        <v>0</v>
      </c>
      <c r="H23" s="11"/>
      <c r="I23" s="11"/>
      <c r="K23" s="12"/>
      <c r="L23" s="13"/>
      <c r="M23" s="14"/>
    </row>
    <row r="24" spans="1:14">
      <c r="A24" s="187"/>
      <c r="B24" s="182"/>
      <c r="C24" s="182"/>
      <c r="D24" s="184"/>
      <c r="E24" s="212"/>
      <c r="F24" s="198"/>
      <c r="G24" s="199"/>
      <c r="H24" s="11"/>
      <c r="I24" s="11"/>
      <c r="K24" s="12"/>
      <c r="L24" s="13"/>
      <c r="M24" s="13"/>
      <c r="N24" s="14"/>
    </row>
    <row r="25" spans="1:14">
      <c r="A25" s="187"/>
      <c r="B25" s="190" t="s">
        <v>10</v>
      </c>
      <c r="C25" s="191"/>
      <c r="D25" s="192"/>
      <c r="E25" s="213"/>
      <c r="F25" s="204"/>
      <c r="G25" s="205">
        <f>SUM(G5:G24)</f>
        <v>0</v>
      </c>
      <c r="H25" s="11"/>
      <c r="I25" s="11"/>
      <c r="K25" s="12"/>
      <c r="L25" s="13"/>
      <c r="M25" s="13"/>
      <c r="N25" s="14"/>
    </row>
    <row r="26" spans="1:14">
      <c r="A26" s="187"/>
      <c r="B26" s="193" t="s">
        <v>11</v>
      </c>
      <c r="C26" s="194"/>
      <c r="D26" s="195"/>
      <c r="E26" s="214"/>
      <c r="F26" s="194"/>
      <c r="G26" s="206">
        <f>G25*0.21</f>
        <v>0</v>
      </c>
      <c r="H26" s="11"/>
      <c r="I26" s="11"/>
      <c r="K26" s="12"/>
      <c r="L26" s="13"/>
      <c r="M26" s="13"/>
      <c r="N26" s="14"/>
    </row>
    <row r="27" spans="1:14">
      <c r="A27" s="187"/>
      <c r="B27" s="196" t="s">
        <v>12</v>
      </c>
      <c r="C27" s="197"/>
      <c r="D27" s="192"/>
      <c r="E27" s="17"/>
      <c r="F27" s="204"/>
      <c r="G27" s="205">
        <f>G25+G26</f>
        <v>0</v>
      </c>
      <c r="H27" s="11"/>
      <c r="I27" s="11"/>
      <c r="K27" s="12"/>
      <c r="L27" s="13"/>
      <c r="M27" s="13"/>
      <c r="N27" s="14"/>
    </row>
    <row r="28" spans="1:14">
      <c r="B28" s="176"/>
      <c r="C28" s="177"/>
      <c r="D28" s="111"/>
      <c r="E28" s="17"/>
      <c r="F28" s="18"/>
      <c r="G28" s="19"/>
      <c r="H28" s="11"/>
      <c r="I28" s="11"/>
      <c r="K28" s="12"/>
      <c r="L28" s="13"/>
      <c r="M28" s="13"/>
      <c r="N28" s="14"/>
    </row>
    <row r="29" spans="1:14">
      <c r="H29" s="11"/>
      <c r="I29" s="11"/>
      <c r="K29" s="12"/>
      <c r="L29" s="13"/>
      <c r="M29" s="13"/>
      <c r="N29" s="14"/>
    </row>
    <row r="30" spans="1:14">
      <c r="H30" s="11"/>
      <c r="I30" s="11"/>
      <c r="K30" s="12"/>
      <c r="L30" s="13"/>
      <c r="M30" s="13"/>
      <c r="N30" s="14"/>
    </row>
    <row r="31" spans="1:14">
      <c r="H31" s="11"/>
      <c r="I31" s="11"/>
      <c r="K31" s="12"/>
      <c r="L31" s="13"/>
      <c r="M31" s="13"/>
      <c r="N31" s="14"/>
    </row>
    <row r="32" spans="1:14">
      <c r="H32" s="50"/>
      <c r="I32" s="11"/>
      <c r="K32" s="12"/>
      <c r="L32" s="13"/>
      <c r="M32" s="13"/>
      <c r="N32" s="14"/>
    </row>
    <row r="33" spans="2:14" ht="15.6" customHeight="1">
      <c r="H33" s="11"/>
      <c r="I33" s="11"/>
      <c r="K33" s="12"/>
      <c r="L33" s="13"/>
      <c r="M33" s="13"/>
      <c r="N33" s="14"/>
    </row>
    <row r="34" spans="2:14">
      <c r="H34" s="11"/>
      <c r="I34" s="11"/>
      <c r="K34" s="12"/>
      <c r="L34" s="13"/>
      <c r="M34" s="13"/>
      <c r="N34" s="14"/>
    </row>
    <row r="35" spans="2:14">
      <c r="H35" s="11"/>
      <c r="I35" s="11"/>
      <c r="K35" s="12"/>
      <c r="L35" s="13"/>
      <c r="M35" s="13"/>
      <c r="N35" s="14"/>
    </row>
    <row r="36" spans="2:14">
      <c r="H36" s="11"/>
      <c r="I36" s="11"/>
      <c r="K36" s="12"/>
      <c r="L36" s="13"/>
      <c r="M36" s="13"/>
      <c r="N36" s="14"/>
    </row>
    <row r="37" spans="2:14">
      <c r="H37" s="11"/>
      <c r="I37" s="11"/>
      <c r="K37" s="12"/>
      <c r="L37" s="13"/>
      <c r="M37" s="13"/>
      <c r="N37" s="14"/>
    </row>
    <row r="38" spans="2:14">
      <c r="H38" s="11"/>
      <c r="I38" s="6"/>
      <c r="L38" s="2"/>
      <c r="M38" s="13"/>
      <c r="N38" s="14"/>
    </row>
    <row r="39" spans="2:14">
      <c r="H39" s="11"/>
      <c r="I39" s="6"/>
      <c r="L39" s="2"/>
      <c r="M39" s="2"/>
    </row>
    <row r="40" spans="2:14">
      <c r="H40" s="6"/>
      <c r="I40" s="6"/>
      <c r="L40" s="2"/>
      <c r="M40" s="2"/>
    </row>
    <row r="41" spans="2:14">
      <c r="H41" s="6"/>
      <c r="I41" s="6"/>
      <c r="L41" s="2"/>
      <c r="M41" s="2"/>
    </row>
    <row r="42" spans="2:14">
      <c r="B42" s="24"/>
      <c r="C42" s="25"/>
      <c r="D42" s="110"/>
      <c r="E42" s="9"/>
      <c r="F42" s="10"/>
      <c r="G42" s="10"/>
      <c r="H42" s="6"/>
      <c r="I42" s="6"/>
      <c r="L42" s="2"/>
      <c r="M42" s="2"/>
    </row>
    <row r="43" spans="2:14">
      <c r="B43" s="24"/>
      <c r="C43" s="25"/>
      <c r="D43" s="110"/>
      <c r="E43" s="9"/>
      <c r="F43" s="10"/>
      <c r="G43" s="10"/>
      <c r="H43" s="6"/>
      <c r="I43" s="11"/>
      <c r="K43" s="26"/>
      <c r="L43" s="13"/>
      <c r="M43" s="2"/>
    </row>
    <row r="44" spans="2:14">
      <c r="B44" s="24"/>
      <c r="C44" s="25"/>
      <c r="D44" s="110"/>
      <c r="E44" s="9"/>
      <c r="F44" s="10"/>
      <c r="G44" s="10"/>
      <c r="H44" s="6"/>
      <c r="I44" s="11"/>
      <c r="J44" s="14"/>
      <c r="K44" s="14"/>
      <c r="L44" s="13"/>
      <c r="M44" s="13"/>
    </row>
    <row r="45" spans="2:14">
      <c r="B45" s="24"/>
      <c r="C45" s="25"/>
      <c r="D45" s="110"/>
      <c r="E45" s="9"/>
      <c r="F45" s="10"/>
      <c r="G45" s="10"/>
      <c r="H45" s="11"/>
      <c r="I45" s="11"/>
      <c r="J45" s="14"/>
      <c r="K45" s="14"/>
      <c r="L45" s="13"/>
      <c r="M45" s="13"/>
    </row>
    <row r="46" spans="2:14">
      <c r="B46" s="24"/>
      <c r="C46" s="25"/>
      <c r="D46" s="110"/>
      <c r="E46" s="9"/>
      <c r="F46" s="10"/>
      <c r="G46" s="10"/>
      <c r="H46" s="11"/>
      <c r="I46" s="11"/>
      <c r="J46" s="14"/>
      <c r="K46" s="14"/>
      <c r="L46" s="13"/>
      <c r="M46" s="13"/>
    </row>
    <row r="47" spans="2:14">
      <c r="B47" s="24"/>
      <c r="C47" s="25"/>
      <c r="D47" s="110"/>
      <c r="E47" s="9"/>
      <c r="F47" s="10"/>
      <c r="G47" s="10"/>
      <c r="H47" s="11"/>
      <c r="I47" s="11"/>
      <c r="J47" s="14"/>
      <c r="K47" s="14"/>
      <c r="L47" s="13"/>
      <c r="M47" s="13"/>
    </row>
    <row r="48" spans="2:14">
      <c r="F48" s="27"/>
      <c r="G48" s="27"/>
      <c r="H48" s="11"/>
      <c r="I48" s="6"/>
      <c r="L48" s="2"/>
      <c r="M48" s="13"/>
    </row>
    <row r="49" spans="4:13">
      <c r="F49" s="27"/>
      <c r="G49" s="27"/>
      <c r="H49" s="11"/>
      <c r="I49" s="6"/>
      <c r="L49" s="2"/>
      <c r="M49" s="2"/>
    </row>
    <row r="50" spans="4:13">
      <c r="D50" s="112"/>
      <c r="E50" s="4"/>
      <c r="F50" s="28"/>
      <c r="G50" s="28"/>
      <c r="H50" s="6"/>
      <c r="I50" s="6"/>
      <c r="L50" s="2"/>
      <c r="M50" s="2"/>
    </row>
    <row r="51" spans="4:13">
      <c r="D51" s="112"/>
      <c r="E51" s="4"/>
      <c r="F51" s="29"/>
      <c r="G51" s="28"/>
      <c r="H51" s="6"/>
      <c r="I51" s="4"/>
      <c r="L51" s="2"/>
      <c r="M51" s="2"/>
    </row>
    <row r="52" spans="4:13">
      <c r="D52" s="112"/>
      <c r="E52" s="4"/>
      <c r="F52" s="30"/>
      <c r="G52" s="28"/>
      <c r="H52" s="6"/>
      <c r="I52" s="4"/>
      <c r="L52" s="2"/>
      <c r="M52" s="2"/>
    </row>
    <row r="53" spans="4:13">
      <c r="D53" s="113"/>
      <c r="E53" s="4"/>
      <c r="F53" s="30"/>
      <c r="G53" s="28"/>
      <c r="H53" s="6"/>
      <c r="I53" s="4"/>
      <c r="L53" s="2"/>
      <c r="M53" s="2"/>
    </row>
    <row r="54" spans="4:13">
      <c r="F54" s="31"/>
      <c r="G54" s="27"/>
      <c r="H54" s="6"/>
      <c r="M54" s="2"/>
    </row>
    <row r="55" spans="4:13">
      <c r="F55" s="31"/>
      <c r="G55" s="27"/>
      <c r="H55" s="6"/>
    </row>
    <row r="56" spans="4:13">
      <c r="F56" s="27"/>
      <c r="G56" s="27"/>
    </row>
    <row r="57" spans="4:13">
      <c r="F57" s="27"/>
      <c r="G57" s="27"/>
    </row>
    <row r="58" spans="4:13">
      <c r="F58" s="27"/>
      <c r="G58" s="27"/>
    </row>
    <row r="59" spans="4:13">
      <c r="F59" s="27"/>
      <c r="G59" s="27"/>
    </row>
    <row r="60" spans="4:13">
      <c r="F60" s="27"/>
      <c r="G60" s="27"/>
    </row>
    <row r="61" spans="4:13">
      <c r="F61" s="27"/>
      <c r="G61" s="27"/>
    </row>
    <row r="62" spans="4:13">
      <c r="F62" s="3"/>
      <c r="G62" s="27"/>
    </row>
    <row r="63" spans="4:13">
      <c r="F63" s="3"/>
    </row>
    <row r="64" spans="4:13">
      <c r="F64" s="3"/>
      <c r="G64" s="3"/>
    </row>
    <row r="65" spans="6:7">
      <c r="F65" s="3"/>
      <c r="G65" s="3"/>
    </row>
    <row r="67" spans="6:7">
      <c r="F67" s="3"/>
      <c r="G67" s="3"/>
    </row>
    <row r="68" spans="6:7">
      <c r="F68" s="3"/>
      <c r="G68" s="3"/>
    </row>
    <row r="69" spans="6:7">
      <c r="F69" s="32"/>
      <c r="G69" s="32"/>
    </row>
    <row r="70" spans="6:7">
      <c r="F70" s="32"/>
      <c r="G70" s="32"/>
    </row>
    <row r="71" spans="6:7">
      <c r="F71" s="32"/>
      <c r="G71" s="32"/>
    </row>
    <row r="72" spans="6:7">
      <c r="F72" s="32"/>
      <c r="G72" s="32"/>
    </row>
    <row r="73" spans="6:7">
      <c r="F73" s="32"/>
      <c r="G73" s="32"/>
    </row>
    <row r="74" spans="6:7">
      <c r="F74" s="32"/>
      <c r="G74" s="32"/>
    </row>
    <row r="75" spans="6:7">
      <c r="F75" s="32"/>
      <c r="G75" s="32"/>
    </row>
    <row r="76" spans="6:7">
      <c r="F76" s="32"/>
      <c r="G76" s="32"/>
    </row>
    <row r="77" spans="6:7">
      <c r="F77" s="32"/>
      <c r="G77" s="32"/>
    </row>
    <row r="78" spans="6:7">
      <c r="F78" s="32"/>
      <c r="G78" s="32"/>
    </row>
    <row r="79" spans="6:7">
      <c r="F79" s="3"/>
      <c r="G79" s="3"/>
    </row>
    <row r="80" spans="6:7">
      <c r="F80" s="3"/>
      <c r="G80" s="3"/>
    </row>
    <row r="81" spans="6:7">
      <c r="F81" s="3"/>
      <c r="G81" s="3"/>
    </row>
    <row r="82" spans="6:7">
      <c r="F82" s="3"/>
      <c r="G82" s="3"/>
    </row>
    <row r="83" spans="6:7">
      <c r="F83" s="3"/>
      <c r="G83" s="3"/>
    </row>
    <row r="84" spans="6:7">
      <c r="F84" s="32"/>
      <c r="G84" s="32"/>
    </row>
    <row r="85" spans="6:7">
      <c r="F85" s="32"/>
      <c r="G85" s="32"/>
    </row>
    <row r="86" spans="6:7">
      <c r="F86" s="32"/>
      <c r="G86" s="32"/>
    </row>
    <row r="87" spans="6:7">
      <c r="F87" s="32"/>
      <c r="G87" s="32"/>
    </row>
    <row r="88" spans="6:7">
      <c r="F88" s="32"/>
      <c r="G88" s="32"/>
    </row>
    <row r="89" spans="6:7">
      <c r="F89" s="3"/>
      <c r="G89" s="3"/>
    </row>
    <row r="90" spans="6:7">
      <c r="F90" s="3"/>
      <c r="G90" s="3"/>
    </row>
    <row r="91" spans="6:7">
      <c r="F91" s="3"/>
      <c r="G91" s="3"/>
    </row>
    <row r="92" spans="6:7">
      <c r="F92" s="3"/>
      <c r="G92" s="3"/>
    </row>
    <row r="93" spans="6:7">
      <c r="F93" s="3"/>
      <c r="G93" s="3"/>
    </row>
    <row r="94" spans="6:7">
      <c r="F94" s="3"/>
      <c r="G94" s="3"/>
    </row>
    <row r="95" spans="6:7">
      <c r="F95" s="3"/>
      <c r="G95" s="3"/>
    </row>
    <row r="96" spans="6:7">
      <c r="F96" s="3"/>
      <c r="G96" s="3"/>
    </row>
    <row r="97" spans="6:8">
      <c r="F97" s="3"/>
      <c r="G97" s="3"/>
    </row>
    <row r="98" spans="6:8">
      <c r="F98" s="3"/>
      <c r="G98" s="3"/>
      <c r="H98" s="3"/>
    </row>
    <row r="99" spans="6:8">
      <c r="F99" s="3"/>
      <c r="G99" s="3"/>
    </row>
    <row r="100" spans="6:8">
      <c r="F100" s="3"/>
      <c r="G100" s="3"/>
    </row>
    <row r="101" spans="6:8">
      <c r="F101" s="3"/>
      <c r="G101" s="3"/>
    </row>
    <row r="102" spans="6:8">
      <c r="F102" s="10"/>
      <c r="G102" s="10"/>
    </row>
    <row r="103" spans="6:8">
      <c r="F103" s="10"/>
      <c r="G103" s="10"/>
    </row>
    <row r="104" spans="6:8">
      <c r="F104" s="10"/>
      <c r="G104" s="10"/>
    </row>
    <row r="105" spans="6:8">
      <c r="F105" s="10"/>
      <c r="G105" s="10"/>
    </row>
    <row r="106" spans="6:8">
      <c r="F106" s="10"/>
      <c r="G106" s="10"/>
    </row>
    <row r="107" spans="6:8">
      <c r="F107" s="10"/>
      <c r="G107" s="10"/>
    </row>
    <row r="108" spans="6:8">
      <c r="F108" s="10"/>
      <c r="G108" s="10"/>
    </row>
    <row r="109" spans="6:8">
      <c r="F109" s="10"/>
      <c r="G109" s="10"/>
    </row>
    <row r="110" spans="6:8">
      <c r="F110" s="5"/>
      <c r="G110" s="5"/>
    </row>
    <row r="111" spans="6:8">
      <c r="F111" s="5"/>
      <c r="G111" s="5"/>
    </row>
    <row r="112" spans="6:8">
      <c r="F112" s="5"/>
      <c r="G112" s="5"/>
    </row>
    <row r="113" spans="6:7">
      <c r="F113" s="5"/>
      <c r="G113" s="5"/>
    </row>
    <row r="114" spans="6:7">
      <c r="F114" s="5"/>
      <c r="G114" s="5"/>
    </row>
    <row r="115" spans="6:7">
      <c r="F115" s="5"/>
      <c r="G115" s="5"/>
    </row>
    <row r="116" spans="6:7">
      <c r="F116" s="5"/>
      <c r="G116" s="5"/>
    </row>
    <row r="117" spans="6:7">
      <c r="F117" s="5"/>
      <c r="G117" s="5"/>
    </row>
    <row r="118" spans="6:7">
      <c r="F118" s="5"/>
      <c r="G118" s="5"/>
    </row>
    <row r="119" spans="6:7">
      <c r="F119" s="5"/>
      <c r="G119" s="5"/>
    </row>
    <row r="120" spans="6:7">
      <c r="F120" s="5"/>
      <c r="G120" s="5"/>
    </row>
    <row r="121" spans="6:7">
      <c r="F121" s="5"/>
      <c r="G121" s="5"/>
    </row>
    <row r="122" spans="6:7">
      <c r="F122" s="5"/>
      <c r="G122" s="5"/>
    </row>
    <row r="123" spans="6:7">
      <c r="F123" s="5"/>
      <c r="G123" s="5"/>
    </row>
    <row r="124" spans="6:7">
      <c r="F124" s="5"/>
      <c r="G124" s="5"/>
    </row>
    <row r="125" spans="6:7">
      <c r="F125" s="5"/>
      <c r="G125" s="5"/>
    </row>
    <row r="126" spans="6:7">
      <c r="F126" s="5"/>
      <c r="G126" s="5"/>
    </row>
    <row r="127" spans="6:7">
      <c r="F127" s="5"/>
      <c r="G127" s="5"/>
    </row>
    <row r="128" spans="6:7">
      <c r="F128" s="5"/>
      <c r="G128" s="5"/>
    </row>
  </sheetData>
  <sheetProtection algorithmName="SHA-512" hashValue="X+eWBx1JIepvknj8bEjQp+owSSkrB0Y6YZRNFovEsAr56D/TDEtg/b1bP96xwkSxzLjhRSgbqtS4owfS2yCRng==" saltValue="FZ/dCDgLLagygLrmHFpsjQ==" spinCount="100000" sheet="1" objects="1" scenarios="1"/>
  <mergeCells count="5">
    <mergeCell ref="D1:F1"/>
    <mergeCell ref="B27:C27"/>
    <mergeCell ref="A1:B1"/>
    <mergeCell ref="B25:C25"/>
    <mergeCell ref="B28:C28"/>
  </mergeCells>
  <pageMargins left="0.23622047244094491" right="0.23622047244094491" top="0.74803149606299213" bottom="0.74803149606299213" header="0.31496062992125984" footer="0.31496062992125984"/>
  <pageSetup paperSize="9" scale="74" fitToHeight="0" orientation="portrait" verticalDpi="1200" r:id="rId1"/>
  <headerFooter>
    <oddHeader xml:space="preserve">&amp;R&amp;"-,Negrita"LOTE 1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0"/>
  <sheetViews>
    <sheetView view="pageLayout" topLeftCell="A16" zoomScale="80" zoomScaleNormal="100" zoomScalePageLayoutView="80" workbookViewId="0">
      <selection activeCell="I43" sqref="I43"/>
    </sheetView>
  </sheetViews>
  <sheetFormatPr baseColWidth="10" defaultColWidth="11.5703125" defaultRowHeight="15.75"/>
  <cols>
    <col min="1" max="1" width="5" style="1" bestFit="1" customWidth="1"/>
    <col min="2" max="2" width="9.7109375" style="1" customWidth="1"/>
    <col min="3" max="3" width="10.140625" style="1" customWidth="1"/>
    <col min="4" max="4" width="64.5703125" style="99" customWidth="1"/>
    <col min="5" max="5" width="12.7109375" style="1" customWidth="1"/>
    <col min="6" max="6" width="11.28515625" style="75" bestFit="1" customWidth="1"/>
    <col min="7" max="7" width="10.5703125" style="93" bestFit="1" customWidth="1"/>
    <col min="8" max="8" width="21.85546875" style="1" customWidth="1"/>
    <col min="9" max="16384" width="11.5703125" style="1"/>
  </cols>
  <sheetData>
    <row r="1" spans="1:13">
      <c r="A1" s="175" t="s">
        <v>79</v>
      </c>
      <c r="B1" s="175"/>
      <c r="C1" s="175"/>
      <c r="D1" s="175"/>
      <c r="E1" s="175"/>
      <c r="F1" s="175"/>
      <c r="H1" s="8"/>
      <c r="I1" s="8"/>
      <c r="J1" s="7"/>
      <c r="K1" s="7"/>
      <c r="L1" s="7"/>
      <c r="M1" s="7"/>
    </row>
    <row r="2" spans="1:13">
      <c r="C2" s="5"/>
      <c r="E2" s="3"/>
      <c r="H2" s="6"/>
      <c r="I2" s="4"/>
    </row>
    <row r="3" spans="1:13">
      <c r="B3" s="7" t="s">
        <v>2</v>
      </c>
      <c r="C3" s="7" t="s">
        <v>3</v>
      </c>
      <c r="D3" s="7" t="s">
        <v>4</v>
      </c>
      <c r="E3" s="7" t="s">
        <v>5</v>
      </c>
      <c r="F3" s="7" t="s">
        <v>6</v>
      </c>
      <c r="G3" s="7" t="s">
        <v>1</v>
      </c>
      <c r="H3" s="6"/>
      <c r="I3" s="4"/>
    </row>
    <row r="4" spans="1:13">
      <c r="A4" s="34"/>
      <c r="B4" s="100"/>
      <c r="C4" s="100"/>
      <c r="D4" s="101"/>
      <c r="E4" s="240"/>
      <c r="F4" s="116"/>
      <c r="G4" s="100"/>
      <c r="H4" s="6"/>
      <c r="I4" s="4"/>
    </row>
    <row r="5" spans="1:13">
      <c r="A5" s="34"/>
      <c r="B5" s="34"/>
      <c r="C5" s="117"/>
      <c r="D5" s="154" t="s">
        <v>109</v>
      </c>
      <c r="E5" s="241"/>
      <c r="F5" s="77"/>
      <c r="G5" s="148"/>
      <c r="H5" s="6"/>
      <c r="I5" s="4"/>
    </row>
    <row r="6" spans="1:13" ht="25.5">
      <c r="A6" s="114">
        <v>8.4027777777777771E-2</v>
      </c>
      <c r="B6" s="39" t="s">
        <v>0</v>
      </c>
      <c r="C6" s="159" t="s">
        <v>48</v>
      </c>
      <c r="D6" s="102" t="s">
        <v>111</v>
      </c>
      <c r="E6" s="256"/>
      <c r="F6" s="76">
        <v>2</v>
      </c>
      <c r="G6" s="118">
        <f>E6*F6</f>
        <v>0</v>
      </c>
      <c r="H6" s="58"/>
    </row>
    <row r="7" spans="1:13" ht="26.25" customHeight="1">
      <c r="A7" s="34"/>
      <c r="B7" s="34"/>
      <c r="C7" s="159" t="s">
        <v>134</v>
      </c>
      <c r="D7" s="102" t="s">
        <v>232</v>
      </c>
      <c r="E7" s="256"/>
      <c r="F7" s="76">
        <v>2</v>
      </c>
      <c r="G7" s="118">
        <f>F7*E7</f>
        <v>0</v>
      </c>
    </row>
    <row r="8" spans="1:13" customFormat="1" ht="38.25">
      <c r="A8" s="34"/>
      <c r="B8" s="34"/>
      <c r="C8" s="34"/>
      <c r="D8" s="103" t="s">
        <v>15</v>
      </c>
      <c r="E8" s="208"/>
      <c r="F8" s="77"/>
      <c r="G8" s="124"/>
    </row>
    <row r="9" spans="1:13" customFormat="1" ht="25.5">
      <c r="A9" s="34"/>
      <c r="B9" s="34"/>
      <c r="C9" s="34"/>
      <c r="D9" s="103" t="s">
        <v>9</v>
      </c>
      <c r="E9" s="209"/>
      <c r="F9" s="74"/>
      <c r="G9" s="124"/>
    </row>
    <row r="10" spans="1:13">
      <c r="A10" s="114"/>
      <c r="B10" s="39"/>
      <c r="C10" s="53"/>
      <c r="D10" s="102" t="s">
        <v>106</v>
      </c>
      <c r="E10" s="243"/>
      <c r="F10" s="119"/>
      <c r="G10" s="124"/>
      <c r="H10" s="58"/>
    </row>
    <row r="11" spans="1:13">
      <c r="A11" s="114"/>
      <c r="B11" s="39"/>
      <c r="C11" s="53"/>
      <c r="D11" s="102" t="s">
        <v>105</v>
      </c>
      <c r="E11" s="243"/>
      <c r="F11" s="119"/>
      <c r="G11" s="124"/>
      <c r="H11" s="58"/>
    </row>
    <row r="12" spans="1:13">
      <c r="A12" s="34"/>
      <c r="B12" s="34"/>
      <c r="C12" s="159" t="s">
        <v>135</v>
      </c>
      <c r="D12" s="104" t="s">
        <v>269</v>
      </c>
      <c r="E12" s="256"/>
      <c r="F12" s="76">
        <v>2</v>
      </c>
      <c r="G12" s="124">
        <f>F12*E12</f>
        <v>0</v>
      </c>
    </row>
    <row r="13" spans="1:13">
      <c r="A13" s="34"/>
      <c r="B13" s="34"/>
      <c r="C13" s="159" t="s">
        <v>136</v>
      </c>
      <c r="D13" s="104" t="s">
        <v>78</v>
      </c>
      <c r="E13" s="256"/>
      <c r="F13" s="76">
        <v>2</v>
      </c>
      <c r="G13" s="124">
        <f t="shared" ref="G13:G20" si="0">F13*E13</f>
        <v>0</v>
      </c>
    </row>
    <row r="14" spans="1:13">
      <c r="A14" s="34"/>
      <c r="B14" s="34"/>
      <c r="C14" s="159" t="s">
        <v>137</v>
      </c>
      <c r="D14" s="104" t="s">
        <v>77</v>
      </c>
      <c r="E14" s="256"/>
      <c r="F14" s="76">
        <v>2</v>
      </c>
      <c r="G14" s="124">
        <f t="shared" si="0"/>
        <v>0</v>
      </c>
    </row>
    <row r="15" spans="1:13">
      <c r="A15" s="114"/>
      <c r="B15" s="39"/>
      <c r="C15" s="159" t="s">
        <v>138</v>
      </c>
      <c r="D15" s="104" t="s">
        <v>233</v>
      </c>
      <c r="E15" s="256"/>
      <c r="F15" s="76">
        <v>2</v>
      </c>
      <c r="G15" s="124">
        <f t="shared" si="0"/>
        <v>0</v>
      </c>
    </row>
    <row r="16" spans="1:13">
      <c r="A16" s="34"/>
      <c r="B16" s="34"/>
      <c r="C16" s="159" t="s">
        <v>139</v>
      </c>
      <c r="D16" s="104" t="s">
        <v>81</v>
      </c>
      <c r="E16" s="256"/>
      <c r="F16" s="76">
        <v>2</v>
      </c>
      <c r="G16" s="124">
        <f t="shared" si="0"/>
        <v>0</v>
      </c>
    </row>
    <row r="17" spans="1:7">
      <c r="A17" s="34"/>
      <c r="B17" s="34"/>
      <c r="C17" s="159" t="s">
        <v>140</v>
      </c>
      <c r="D17" s="102" t="s">
        <v>107</v>
      </c>
      <c r="E17" s="256"/>
      <c r="F17" s="76">
        <v>2</v>
      </c>
      <c r="G17" s="124">
        <f t="shared" si="0"/>
        <v>0</v>
      </c>
    </row>
    <row r="18" spans="1:7">
      <c r="A18" s="34"/>
      <c r="B18" s="34"/>
      <c r="C18" s="159" t="s">
        <v>141</v>
      </c>
      <c r="D18" s="102" t="s">
        <v>108</v>
      </c>
      <c r="E18" s="256"/>
      <c r="F18" s="76">
        <v>2</v>
      </c>
      <c r="G18" s="124">
        <f t="shared" si="0"/>
        <v>0</v>
      </c>
    </row>
    <row r="19" spans="1:7">
      <c r="A19" s="114"/>
      <c r="B19" s="39"/>
      <c r="C19" s="159" t="s">
        <v>142</v>
      </c>
      <c r="D19" s="102" t="s">
        <v>240</v>
      </c>
      <c r="E19" s="256"/>
      <c r="F19" s="76">
        <v>2</v>
      </c>
      <c r="G19" s="124">
        <f t="shared" si="0"/>
        <v>0</v>
      </c>
    </row>
    <row r="20" spans="1:7" ht="25.5">
      <c r="A20" s="34"/>
      <c r="B20" s="34"/>
      <c r="C20" s="159" t="s">
        <v>76</v>
      </c>
      <c r="D20" s="102" t="s">
        <v>267</v>
      </c>
      <c r="E20" s="256"/>
      <c r="F20" s="76">
        <v>2</v>
      </c>
      <c r="G20" s="124">
        <f t="shared" si="0"/>
        <v>0</v>
      </c>
    </row>
    <row r="21" spans="1:7">
      <c r="A21" s="34"/>
      <c r="B21" s="34"/>
      <c r="C21" s="159"/>
      <c r="D21" s="103"/>
      <c r="E21" s="209"/>
      <c r="F21" s="120"/>
      <c r="G21" s="124"/>
    </row>
    <row r="22" spans="1:7" ht="230.25" customHeight="1">
      <c r="A22" s="114">
        <v>8.4722222222222213E-2</v>
      </c>
      <c r="B22" s="39" t="s">
        <v>82</v>
      </c>
      <c r="C22" s="159" t="s">
        <v>143</v>
      </c>
      <c r="D22" s="103" t="s">
        <v>117</v>
      </c>
      <c r="E22" s="208"/>
      <c r="F22" s="34"/>
      <c r="G22" s="149"/>
    </row>
    <row r="23" spans="1:7" ht="51">
      <c r="A23" s="34"/>
      <c r="B23" s="34"/>
      <c r="C23" s="159"/>
      <c r="D23" s="103" t="s">
        <v>241</v>
      </c>
      <c r="E23" s="254"/>
      <c r="F23" s="120">
        <v>2</v>
      </c>
      <c r="G23" s="118">
        <f t="shared" ref="G23" si="1">E23*F23</f>
        <v>0</v>
      </c>
    </row>
    <row r="24" spans="1:7">
      <c r="A24" s="34"/>
      <c r="B24" s="34"/>
      <c r="C24" s="34"/>
      <c r="D24" s="103"/>
      <c r="E24" s="209"/>
      <c r="F24" s="120"/>
      <c r="G24" s="118"/>
    </row>
    <row r="25" spans="1:7" ht="156" customHeight="1">
      <c r="A25" s="114">
        <v>8.5416666666666655E-2</v>
      </c>
      <c r="B25" s="39" t="s">
        <v>0</v>
      </c>
      <c r="C25" s="159" t="s">
        <v>144</v>
      </c>
      <c r="D25" s="103" t="s">
        <v>118</v>
      </c>
      <c r="E25" s="208"/>
      <c r="F25" s="34"/>
      <c r="G25" s="149"/>
    </row>
    <row r="26" spans="1:7" ht="51">
      <c r="A26" s="34"/>
      <c r="B26" s="34"/>
      <c r="C26" s="34"/>
      <c r="D26" s="103" t="s">
        <v>242</v>
      </c>
      <c r="E26" s="254"/>
      <c r="F26" s="120">
        <v>2</v>
      </c>
      <c r="G26" s="118">
        <f t="shared" ref="G26" si="2">E26*F26</f>
        <v>0</v>
      </c>
    </row>
    <row r="27" spans="1:7">
      <c r="A27" s="34"/>
      <c r="B27" s="34"/>
      <c r="C27" s="34"/>
      <c r="D27" s="103"/>
      <c r="E27" s="209"/>
      <c r="F27" s="120"/>
      <c r="G27" s="118"/>
    </row>
    <row r="28" spans="1:7" ht="81.75" customHeight="1">
      <c r="A28" s="34"/>
      <c r="B28" s="34"/>
      <c r="C28" s="34"/>
      <c r="D28" s="103"/>
      <c r="E28" s="208"/>
      <c r="F28" s="121"/>
      <c r="G28" s="124"/>
    </row>
    <row r="29" spans="1:7">
      <c r="A29" s="34"/>
      <c r="B29" s="34"/>
      <c r="C29" s="34"/>
      <c r="D29" s="154" t="s">
        <v>110</v>
      </c>
      <c r="E29" s="209"/>
      <c r="F29" s="120"/>
      <c r="G29" s="124"/>
    </row>
    <row r="30" spans="1:7" ht="66" customHeight="1">
      <c r="A30" s="114">
        <v>8.6111111111111124E-2</v>
      </c>
      <c r="B30" s="39" t="s">
        <v>49</v>
      </c>
      <c r="C30" s="156" t="s">
        <v>49</v>
      </c>
      <c r="D30" s="102" t="s">
        <v>231</v>
      </c>
      <c r="E30" s="209"/>
      <c r="F30" s="120"/>
      <c r="G30" s="124"/>
    </row>
    <row r="31" spans="1:7" ht="25.5">
      <c r="A31" s="34"/>
      <c r="B31" s="34"/>
      <c r="C31" s="34"/>
      <c r="D31" s="103" t="s">
        <v>9</v>
      </c>
      <c r="E31" s="209"/>
      <c r="F31" s="120"/>
      <c r="G31" s="124"/>
    </row>
    <row r="32" spans="1:7" ht="38.25">
      <c r="A32" s="34"/>
      <c r="B32" s="34"/>
      <c r="D32" s="103" t="s">
        <v>15</v>
      </c>
      <c r="E32" s="244"/>
      <c r="F32" s="1"/>
      <c r="G32" s="1"/>
    </row>
    <row r="33" spans="1:14">
      <c r="A33" s="34"/>
      <c r="B33" s="34"/>
      <c r="C33" s="159" t="s">
        <v>83</v>
      </c>
      <c r="D33" s="103" t="s">
        <v>226</v>
      </c>
      <c r="E33" s="254"/>
      <c r="F33" s="120">
        <v>2</v>
      </c>
      <c r="G33" s="124">
        <f t="shared" ref="G33" si="3">E33*F33</f>
        <v>0</v>
      </c>
    </row>
    <row r="34" spans="1:14">
      <c r="A34" s="34"/>
      <c r="B34" s="34"/>
      <c r="C34" s="34"/>
      <c r="D34" s="154"/>
      <c r="E34" s="209"/>
      <c r="F34" s="120"/>
      <c r="G34" s="124"/>
    </row>
    <row r="35" spans="1:14" customFormat="1" ht="25.5">
      <c r="A35" s="114">
        <v>8.6805555555555566E-2</v>
      </c>
      <c r="B35" s="39" t="s">
        <v>49</v>
      </c>
      <c r="C35" s="159" t="s">
        <v>225</v>
      </c>
      <c r="D35" s="164" t="s">
        <v>268</v>
      </c>
      <c r="E35" s="254"/>
      <c r="F35" s="76">
        <v>2</v>
      </c>
      <c r="G35" s="124">
        <f>E35*F35</f>
        <v>0</v>
      </c>
      <c r="H35" s="54"/>
      <c r="I35" s="55"/>
      <c r="J35" s="55"/>
      <c r="K35" s="60"/>
      <c r="L35" s="53"/>
      <c r="M35" s="61"/>
      <c r="N35" s="61"/>
    </row>
    <row r="36" spans="1:14" customFormat="1" ht="15">
      <c r="A36" s="34"/>
      <c r="B36" s="34"/>
      <c r="C36" s="159"/>
      <c r="D36" s="103"/>
      <c r="E36" s="209"/>
      <c r="F36" s="76"/>
      <c r="G36" s="124"/>
    </row>
    <row r="37" spans="1:14" customFormat="1" ht="15">
      <c r="A37" s="114">
        <v>8.7500000000000008E-2</v>
      </c>
      <c r="B37" s="39" t="s">
        <v>49</v>
      </c>
      <c r="C37" s="159" t="s">
        <v>133</v>
      </c>
      <c r="D37" s="103" t="s">
        <v>179</v>
      </c>
      <c r="E37" s="209"/>
      <c r="F37" s="76"/>
      <c r="G37" s="124"/>
      <c r="H37" s="153"/>
      <c r="I37" s="153"/>
    </row>
    <row r="38" spans="1:14" ht="25.5">
      <c r="A38" s="34"/>
      <c r="B38" s="34"/>
      <c r="C38" s="34"/>
      <c r="D38" s="103" t="s">
        <v>9</v>
      </c>
      <c r="E38" s="209"/>
      <c r="F38" s="120"/>
      <c r="G38" s="124"/>
    </row>
    <row r="39" spans="1:14" ht="25.5">
      <c r="A39" s="34"/>
      <c r="B39" s="34"/>
      <c r="C39" s="159" t="s">
        <v>145</v>
      </c>
      <c r="D39" s="103" t="s">
        <v>178</v>
      </c>
      <c r="E39" s="254"/>
      <c r="F39" s="76">
        <v>2</v>
      </c>
      <c r="G39" s="124">
        <f t="shared" ref="G39" si="4">E39*F39</f>
        <v>0</v>
      </c>
    </row>
    <row r="40" spans="1:14" customFormat="1" ht="15">
      <c r="A40" s="34"/>
      <c r="B40" s="34"/>
      <c r="C40" s="64"/>
      <c r="D40" s="103"/>
      <c r="E40" s="209"/>
      <c r="F40" s="76"/>
      <c r="G40" s="124"/>
    </row>
    <row r="41" spans="1:14" customFormat="1" ht="50.25" customHeight="1">
      <c r="A41" s="114">
        <v>8.819444444444445E-2</v>
      </c>
      <c r="B41" s="39" t="s">
        <v>49</v>
      </c>
      <c r="C41" s="178" t="s">
        <v>126</v>
      </c>
      <c r="D41" s="103" t="s">
        <v>125</v>
      </c>
      <c r="E41" s="208"/>
      <c r="F41" s="123"/>
      <c r="G41" s="124"/>
    </row>
    <row r="42" spans="1:14" customFormat="1" ht="25.5">
      <c r="A42" s="34"/>
      <c r="B42" s="34"/>
      <c r="C42" s="178"/>
      <c r="D42" s="103" t="s">
        <v>16</v>
      </c>
      <c r="E42" s="209"/>
      <c r="F42" s="76"/>
      <c r="G42" s="124"/>
    </row>
    <row r="43" spans="1:14" customFormat="1" ht="38.25">
      <c r="A43" s="34"/>
      <c r="B43" s="34"/>
      <c r="C43" s="34"/>
      <c r="D43" s="103" t="s">
        <v>15</v>
      </c>
      <c r="E43" s="208"/>
      <c r="F43" s="77"/>
      <c r="G43" s="124"/>
    </row>
    <row r="44" spans="1:14" customFormat="1" ht="14.25" customHeight="1">
      <c r="A44" s="34"/>
      <c r="B44" s="34"/>
      <c r="C44" s="159" t="s">
        <v>132</v>
      </c>
      <c r="D44" s="103" t="s">
        <v>228</v>
      </c>
      <c r="E44" s="254"/>
      <c r="F44" s="76">
        <v>1</v>
      </c>
      <c r="G44" s="124">
        <f>E44*F44</f>
        <v>0</v>
      </c>
    </row>
    <row r="45" spans="1:14" customFormat="1" ht="13.5" customHeight="1">
      <c r="A45" s="34"/>
      <c r="B45" s="34"/>
      <c r="C45" s="159" t="s">
        <v>146</v>
      </c>
      <c r="D45" s="103" t="s">
        <v>227</v>
      </c>
      <c r="E45" s="254"/>
      <c r="F45" s="76">
        <v>1</v>
      </c>
      <c r="G45" s="124">
        <f>E45*F45</f>
        <v>0</v>
      </c>
    </row>
    <row r="46" spans="1:14">
      <c r="A46" s="34"/>
      <c r="B46" s="34"/>
      <c r="C46" s="34"/>
      <c r="D46" s="103"/>
      <c r="E46" s="209"/>
      <c r="F46" s="120"/>
      <c r="G46" s="124"/>
    </row>
    <row r="47" spans="1:14" ht="102">
      <c r="A47" s="114">
        <v>8.8888888888888892E-2</v>
      </c>
      <c r="B47" s="39" t="s">
        <v>49</v>
      </c>
      <c r="C47" s="159" t="s">
        <v>147</v>
      </c>
      <c r="D47" s="103" t="s">
        <v>112</v>
      </c>
      <c r="E47" s="245"/>
      <c r="F47" s="120"/>
      <c r="G47" s="124"/>
    </row>
    <row r="48" spans="1:14" ht="25.5">
      <c r="A48" s="34"/>
      <c r="B48" s="34"/>
      <c r="C48" s="34"/>
      <c r="D48" s="103" t="s">
        <v>9</v>
      </c>
      <c r="E48" s="254"/>
      <c r="F48" s="120">
        <v>2</v>
      </c>
      <c r="G48" s="124">
        <f t="shared" ref="G48" si="5">E48*F48</f>
        <v>0</v>
      </c>
    </row>
    <row r="49" spans="1:12">
      <c r="A49" s="34"/>
      <c r="B49" s="34"/>
      <c r="C49" s="34"/>
      <c r="D49" s="103"/>
      <c r="E49" s="209"/>
      <c r="F49" s="120"/>
      <c r="G49" s="124"/>
    </row>
    <row r="50" spans="1:12" ht="102">
      <c r="A50" s="114">
        <v>8.9583333333333334E-2</v>
      </c>
      <c r="B50" s="39" t="s">
        <v>49</v>
      </c>
      <c r="C50" s="159" t="s">
        <v>148</v>
      </c>
      <c r="D50" s="103" t="s">
        <v>113</v>
      </c>
      <c r="E50" s="245"/>
      <c r="F50" s="120"/>
      <c r="G50" s="124"/>
      <c r="I50" s="56"/>
      <c r="J50" s="57"/>
      <c r="K50" s="51"/>
      <c r="L50" s="51"/>
    </row>
    <row r="51" spans="1:12" ht="25.5">
      <c r="A51" s="34"/>
      <c r="B51" s="34"/>
      <c r="C51" s="34"/>
      <c r="D51" s="103" t="s">
        <v>9</v>
      </c>
      <c r="E51" s="254"/>
      <c r="F51" s="120">
        <v>2</v>
      </c>
      <c r="G51" s="124">
        <f t="shared" ref="G51" si="6">E51*F51</f>
        <v>0</v>
      </c>
    </row>
    <row r="52" spans="1:12">
      <c r="D52" s="103"/>
      <c r="E52" s="246"/>
      <c r="F52" s="85"/>
      <c r="G52" s="150"/>
    </row>
    <row r="53" spans="1:12" ht="15.75" customHeight="1">
      <c r="B53" s="170" t="s">
        <v>80</v>
      </c>
      <c r="C53" s="170"/>
      <c r="D53" s="170"/>
      <c r="E53" s="213"/>
      <c r="F53" s="85"/>
      <c r="G53" s="150">
        <f>SUM(G6:G52)</f>
        <v>0</v>
      </c>
      <c r="H53" s="45"/>
    </row>
    <row r="54" spans="1:12" ht="14.25" customHeight="1">
      <c r="B54" s="20" t="s">
        <v>11</v>
      </c>
      <c r="C54" s="21"/>
      <c r="D54" s="105"/>
      <c r="E54" s="214"/>
      <c r="F54" s="82"/>
      <c r="G54" s="151">
        <f>G53*0.21</f>
        <v>0</v>
      </c>
    </row>
    <row r="55" spans="1:12">
      <c r="B55" s="171" t="s">
        <v>13</v>
      </c>
      <c r="C55" s="172"/>
      <c r="D55" s="106"/>
      <c r="E55" s="213"/>
      <c r="F55" s="85"/>
      <c r="G55" s="150">
        <f>G53+G54</f>
        <v>0</v>
      </c>
    </row>
    <row r="56" spans="1:12">
      <c r="D56" s="103"/>
      <c r="E56" s="15"/>
      <c r="F56" s="85"/>
      <c r="G56" s="150"/>
    </row>
    <row r="57" spans="1:12">
      <c r="D57" s="103"/>
      <c r="E57" s="15"/>
      <c r="F57" s="85"/>
      <c r="G57" s="150"/>
    </row>
    <row r="58" spans="1:12">
      <c r="D58" s="103"/>
      <c r="E58" s="15"/>
      <c r="F58" s="85"/>
      <c r="G58" s="150"/>
    </row>
    <row r="59" spans="1:12">
      <c r="D59" s="103"/>
      <c r="E59" s="15"/>
      <c r="F59" s="85"/>
      <c r="G59" s="150"/>
    </row>
    <row r="60" spans="1:12">
      <c r="D60" s="103"/>
      <c r="E60" s="15"/>
      <c r="F60" s="85"/>
      <c r="G60" s="150"/>
    </row>
    <row r="61" spans="1:12">
      <c r="D61" s="103"/>
      <c r="E61" s="15"/>
      <c r="F61" s="85"/>
      <c r="G61" s="150"/>
    </row>
    <row r="62" spans="1:12">
      <c r="D62" s="103"/>
      <c r="E62" s="15"/>
      <c r="F62" s="85"/>
      <c r="G62" s="150"/>
    </row>
    <row r="63" spans="1:12">
      <c r="D63" s="103"/>
      <c r="E63" s="15"/>
      <c r="F63" s="85"/>
      <c r="G63" s="150"/>
    </row>
    <row r="64" spans="1:12">
      <c r="D64" s="103"/>
      <c r="E64" s="15"/>
      <c r="F64" s="85"/>
      <c r="G64" s="150"/>
    </row>
    <row r="65" spans="1:7">
      <c r="C65" s="36"/>
      <c r="D65" s="96"/>
      <c r="E65" s="84"/>
      <c r="F65" s="85"/>
      <c r="G65" s="150"/>
    </row>
    <row r="66" spans="1:7">
      <c r="C66" s="36"/>
      <c r="D66" s="96"/>
      <c r="E66" s="84"/>
      <c r="F66" s="85"/>
      <c r="G66" s="150"/>
    </row>
    <row r="67" spans="1:7">
      <c r="C67" s="36"/>
      <c r="D67" s="96"/>
      <c r="E67" s="84"/>
      <c r="F67" s="85"/>
      <c r="G67" s="150"/>
    </row>
    <row r="68" spans="1:7">
      <c r="D68" s="96"/>
      <c r="E68" s="84"/>
      <c r="F68" s="85"/>
      <c r="G68" s="150"/>
    </row>
    <row r="69" spans="1:7">
      <c r="E69" s="84"/>
      <c r="F69" s="85"/>
      <c r="G69" s="150"/>
    </row>
    <row r="70" spans="1:7">
      <c r="C70" s="36"/>
      <c r="D70" s="96"/>
      <c r="E70" s="84"/>
      <c r="F70" s="85"/>
      <c r="G70" s="150"/>
    </row>
    <row r="71" spans="1:7">
      <c r="E71" s="84"/>
      <c r="F71" s="85"/>
      <c r="G71" s="150"/>
    </row>
    <row r="72" spans="1:7">
      <c r="E72" s="84"/>
      <c r="F72" s="85"/>
      <c r="G72" s="150"/>
    </row>
    <row r="73" spans="1:7">
      <c r="C73" s="36"/>
      <c r="D73" s="96"/>
      <c r="E73" s="84"/>
      <c r="F73" s="85"/>
      <c r="G73" s="150"/>
    </row>
    <row r="74" spans="1:7">
      <c r="E74" s="84"/>
      <c r="F74" s="85"/>
      <c r="G74" s="150"/>
    </row>
    <row r="75" spans="1:7">
      <c r="E75" s="84"/>
      <c r="F75" s="85"/>
      <c r="G75" s="150"/>
    </row>
    <row r="76" spans="1:7">
      <c r="A76" s="4"/>
      <c r="B76" s="4"/>
      <c r="C76" s="37"/>
      <c r="D76" s="97"/>
      <c r="E76" s="47"/>
      <c r="F76" s="85"/>
      <c r="G76" s="150"/>
    </row>
    <row r="77" spans="1:7">
      <c r="A77" s="4"/>
      <c r="B77" s="4"/>
      <c r="C77" s="4"/>
      <c r="D77" s="107"/>
      <c r="E77" s="47"/>
      <c r="F77" s="85"/>
      <c r="G77" s="150"/>
    </row>
    <row r="78" spans="1:7">
      <c r="A78" s="4"/>
      <c r="B78" s="4"/>
      <c r="C78" s="4"/>
      <c r="D78" s="108"/>
      <c r="E78" s="47"/>
      <c r="F78" s="85"/>
      <c r="G78" s="150"/>
    </row>
    <row r="79" spans="1:7">
      <c r="A79" s="4"/>
      <c r="B79" s="4"/>
      <c r="C79" s="37"/>
      <c r="D79" s="97"/>
      <c r="E79" s="47"/>
      <c r="F79" s="85"/>
      <c r="G79" s="150"/>
    </row>
    <row r="80" spans="1:7">
      <c r="A80" s="4"/>
      <c r="B80" s="4"/>
      <c r="C80" s="4"/>
      <c r="D80" s="107"/>
      <c r="E80" s="47"/>
      <c r="F80" s="85"/>
      <c r="G80" s="150"/>
    </row>
    <row r="81" spans="1:7">
      <c r="A81" s="4"/>
      <c r="B81" s="4"/>
      <c r="C81" s="4"/>
      <c r="D81" s="108"/>
      <c r="E81" s="47"/>
      <c r="F81" s="85"/>
      <c r="G81" s="150"/>
    </row>
    <row r="82" spans="1:7">
      <c r="A82" s="4"/>
      <c r="B82" s="4"/>
      <c r="C82" s="37"/>
      <c r="D82" s="97"/>
      <c r="E82" s="47"/>
      <c r="F82" s="85"/>
      <c r="G82" s="150"/>
    </row>
    <row r="83" spans="1:7">
      <c r="A83" s="4"/>
      <c r="B83" s="4"/>
      <c r="C83" s="4"/>
      <c r="D83" s="108"/>
      <c r="E83" s="47"/>
      <c r="F83" s="85"/>
      <c r="G83" s="150"/>
    </row>
    <row r="84" spans="1:7">
      <c r="A84" s="4"/>
      <c r="B84" s="4"/>
      <c r="C84" s="4"/>
      <c r="D84" s="108"/>
      <c r="E84" s="47"/>
      <c r="F84" s="85"/>
      <c r="G84" s="150"/>
    </row>
    <row r="85" spans="1:7">
      <c r="A85" s="4"/>
      <c r="B85" s="4"/>
      <c r="C85" s="37"/>
      <c r="D85" s="97"/>
      <c r="E85" s="47"/>
      <c r="F85" s="85"/>
      <c r="G85" s="150"/>
    </row>
    <row r="86" spans="1:7">
      <c r="A86" s="4"/>
      <c r="B86" s="4"/>
      <c r="C86" s="4"/>
      <c r="D86" s="108"/>
      <c r="E86" s="47"/>
      <c r="F86" s="85"/>
      <c r="G86" s="150"/>
    </row>
    <row r="87" spans="1:7">
      <c r="A87" s="4"/>
      <c r="B87" s="4"/>
      <c r="C87" s="4"/>
      <c r="D87" s="108"/>
      <c r="E87" s="47"/>
      <c r="F87" s="85"/>
      <c r="G87" s="150"/>
    </row>
    <row r="88" spans="1:7">
      <c r="A88" s="4"/>
      <c r="B88" s="4"/>
      <c r="C88" s="37"/>
      <c r="D88" s="97"/>
      <c r="E88" s="47"/>
      <c r="F88" s="85"/>
      <c r="G88" s="150"/>
    </row>
    <row r="89" spans="1:7">
      <c r="A89" s="4"/>
      <c r="B89" s="4"/>
      <c r="C89" s="4"/>
      <c r="D89" s="108"/>
      <c r="E89" s="47"/>
      <c r="F89" s="85"/>
      <c r="G89" s="150"/>
    </row>
    <row r="90" spans="1:7">
      <c r="A90" s="4"/>
      <c r="B90" s="4"/>
      <c r="C90" s="4"/>
      <c r="D90" s="108"/>
      <c r="E90" s="47"/>
      <c r="F90" s="87"/>
      <c r="G90" s="150"/>
    </row>
    <row r="91" spans="1:7">
      <c r="A91" s="4"/>
      <c r="B91" s="4"/>
      <c r="C91" s="37"/>
      <c r="D91" s="97"/>
      <c r="E91" s="47"/>
      <c r="F91" s="88"/>
      <c r="G91" s="150"/>
    </row>
    <row r="92" spans="1:7">
      <c r="A92" s="4"/>
      <c r="B92" s="4"/>
      <c r="C92" s="4"/>
      <c r="D92" s="108"/>
      <c r="E92" s="47"/>
      <c r="F92" s="89"/>
      <c r="G92" s="150"/>
    </row>
    <row r="93" spans="1:7">
      <c r="A93" s="4"/>
      <c r="B93" s="4"/>
      <c r="C93" s="4"/>
      <c r="D93" s="108"/>
      <c r="E93" s="47"/>
      <c r="F93" s="89"/>
      <c r="G93" s="150"/>
    </row>
    <row r="94" spans="1:7" ht="17.25" customHeight="1">
      <c r="A94" s="4"/>
      <c r="B94" s="4"/>
      <c r="C94" s="37"/>
      <c r="D94" s="97"/>
      <c r="E94" s="47"/>
      <c r="F94" s="88"/>
      <c r="G94" s="150"/>
    </row>
    <row r="95" spans="1:7">
      <c r="A95" s="4"/>
      <c r="B95" s="4"/>
      <c r="C95" s="4"/>
      <c r="D95" s="108"/>
      <c r="E95" s="47"/>
      <c r="F95" s="89"/>
      <c r="G95" s="150"/>
    </row>
    <row r="96" spans="1:7">
      <c r="A96" s="4"/>
      <c r="B96" s="4"/>
      <c r="C96" s="4"/>
      <c r="D96" s="108"/>
      <c r="E96" s="47"/>
      <c r="F96" s="90"/>
      <c r="G96" s="150"/>
    </row>
    <row r="97" spans="1:7" ht="17.25" customHeight="1">
      <c r="A97" s="4"/>
      <c r="B97" s="4"/>
      <c r="C97" s="37"/>
      <c r="D97" s="97"/>
      <c r="E97" s="47"/>
      <c r="F97" s="88"/>
      <c r="G97" s="150"/>
    </row>
    <row r="98" spans="1:7">
      <c r="A98" s="4"/>
      <c r="B98" s="4"/>
      <c r="C98" s="4"/>
      <c r="D98" s="108"/>
      <c r="E98" s="47"/>
      <c r="F98" s="89"/>
      <c r="G98" s="150"/>
    </row>
    <row r="99" spans="1:7">
      <c r="A99" s="4"/>
      <c r="B99" s="4"/>
      <c r="C99" s="4"/>
      <c r="D99" s="108"/>
      <c r="E99" s="47"/>
      <c r="F99" s="89"/>
      <c r="G99" s="150"/>
    </row>
    <row r="100" spans="1:7" ht="17.25" customHeight="1">
      <c r="A100" s="4"/>
      <c r="B100" s="4"/>
      <c r="C100" s="37"/>
      <c r="D100" s="97"/>
      <c r="E100" s="47"/>
      <c r="F100" s="88"/>
      <c r="G100" s="150"/>
    </row>
    <row r="101" spans="1:7">
      <c r="A101" s="4"/>
      <c r="B101" s="4"/>
      <c r="C101" s="4"/>
      <c r="D101" s="108"/>
      <c r="E101" s="47"/>
      <c r="F101" s="89"/>
      <c r="G101" s="150"/>
    </row>
    <row r="102" spans="1:7">
      <c r="A102" s="4"/>
      <c r="B102" s="4"/>
      <c r="C102" s="4"/>
      <c r="D102" s="108"/>
      <c r="E102" s="47"/>
      <c r="F102" s="87"/>
      <c r="G102" s="150"/>
    </row>
    <row r="103" spans="1:7" ht="17.25" customHeight="1">
      <c r="A103" s="4"/>
      <c r="B103" s="4"/>
      <c r="C103" s="37"/>
      <c r="D103" s="97"/>
      <c r="E103" s="47"/>
      <c r="F103" s="88"/>
      <c r="G103" s="150"/>
    </row>
    <row r="104" spans="1:7">
      <c r="A104" s="4"/>
      <c r="B104" s="4"/>
      <c r="C104" s="4"/>
      <c r="D104" s="108"/>
      <c r="E104" s="47"/>
      <c r="F104" s="87"/>
      <c r="G104" s="150"/>
    </row>
    <row r="105" spans="1:7">
      <c r="A105" s="4"/>
      <c r="B105" s="4"/>
      <c r="C105" s="4"/>
      <c r="D105" s="108"/>
      <c r="E105" s="47"/>
      <c r="F105" s="87"/>
      <c r="G105" s="150"/>
    </row>
    <row r="106" spans="1:7" ht="17.25" customHeight="1">
      <c r="A106" s="4"/>
      <c r="B106" s="4"/>
      <c r="C106" s="37"/>
      <c r="D106" s="97"/>
      <c r="E106" s="47"/>
      <c r="F106" s="88"/>
      <c r="G106" s="150"/>
    </row>
    <row r="107" spans="1:7" ht="17.25" customHeight="1">
      <c r="A107" s="4"/>
      <c r="B107" s="4"/>
      <c r="C107" s="37"/>
      <c r="D107" s="107"/>
      <c r="E107" s="47"/>
      <c r="F107" s="88"/>
      <c r="G107" s="150"/>
    </row>
    <row r="108" spans="1:7">
      <c r="A108" s="4"/>
      <c r="B108" s="4"/>
      <c r="C108" s="4"/>
      <c r="D108" s="108"/>
      <c r="E108" s="47"/>
      <c r="F108" s="87"/>
      <c r="G108" s="150"/>
    </row>
    <row r="109" spans="1:7" ht="17.25" customHeight="1">
      <c r="C109" s="36"/>
      <c r="D109" s="96"/>
      <c r="E109" s="84"/>
      <c r="F109" s="83"/>
      <c r="G109" s="150"/>
    </row>
    <row r="110" spans="1:7">
      <c r="E110" s="84"/>
      <c r="F110" s="91"/>
      <c r="G110" s="150"/>
    </row>
    <row r="111" spans="1:7">
      <c r="E111" s="84"/>
      <c r="F111" s="91"/>
      <c r="G111" s="150"/>
    </row>
    <row r="112" spans="1:7" ht="17.25" customHeight="1">
      <c r="C112" s="36"/>
      <c r="D112" s="96"/>
      <c r="E112" s="84"/>
      <c r="F112" s="83"/>
      <c r="G112" s="150"/>
    </row>
    <row r="113" spans="3:8">
      <c r="D113" s="96"/>
      <c r="E113" s="84"/>
      <c r="F113" s="91"/>
      <c r="G113" s="150"/>
    </row>
    <row r="114" spans="3:8">
      <c r="E114" s="84"/>
      <c r="F114" s="16"/>
      <c r="G114" s="150"/>
    </row>
    <row r="115" spans="3:8">
      <c r="C115" s="36"/>
      <c r="D115" s="96"/>
      <c r="E115" s="84"/>
      <c r="F115" s="83"/>
      <c r="G115" s="150"/>
    </row>
    <row r="116" spans="3:8">
      <c r="D116" s="109"/>
      <c r="E116" s="84"/>
      <c r="F116" s="16"/>
      <c r="G116" s="150"/>
    </row>
    <row r="117" spans="3:8">
      <c r="E117" s="84"/>
      <c r="F117" s="16"/>
      <c r="G117" s="150"/>
    </row>
    <row r="118" spans="3:8">
      <c r="C118" s="36"/>
      <c r="D118" s="96"/>
      <c r="E118" s="84"/>
      <c r="F118" s="83"/>
      <c r="G118" s="150"/>
    </row>
    <row r="119" spans="3:8">
      <c r="D119" s="96"/>
      <c r="E119" s="84"/>
      <c r="F119" s="16"/>
      <c r="G119" s="150"/>
    </row>
    <row r="120" spans="3:8">
      <c r="E120" s="84"/>
      <c r="F120" s="16"/>
      <c r="G120" s="150"/>
    </row>
    <row r="121" spans="3:8">
      <c r="C121" s="36"/>
      <c r="D121" s="96"/>
      <c r="E121" s="84"/>
      <c r="F121" s="83"/>
      <c r="G121" s="150"/>
    </row>
    <row r="122" spans="3:8">
      <c r="C122" s="36"/>
      <c r="D122" s="96"/>
      <c r="E122" s="84"/>
      <c r="F122" s="83"/>
      <c r="G122" s="150"/>
    </row>
    <row r="123" spans="3:8">
      <c r="C123" s="36"/>
      <c r="D123" s="96"/>
      <c r="E123" s="84"/>
      <c r="F123" s="83"/>
      <c r="G123" s="150"/>
    </row>
    <row r="124" spans="3:8">
      <c r="C124" s="36"/>
      <c r="D124" s="98"/>
      <c r="E124" s="84"/>
      <c r="F124" s="83"/>
      <c r="G124" s="150"/>
    </row>
    <row r="125" spans="3:8">
      <c r="C125" s="36"/>
      <c r="D125" s="96"/>
      <c r="E125" s="84"/>
      <c r="F125" s="83"/>
      <c r="G125" s="150"/>
    </row>
    <row r="126" spans="3:8">
      <c r="C126" s="36"/>
      <c r="D126" s="96"/>
      <c r="E126" s="47"/>
      <c r="F126" s="88"/>
      <c r="G126" s="150"/>
      <c r="H126" s="4"/>
    </row>
    <row r="127" spans="3:8">
      <c r="E127" s="47"/>
      <c r="F127" s="87"/>
      <c r="G127" s="150"/>
      <c r="H127" s="4"/>
    </row>
    <row r="128" spans="3:8">
      <c r="E128" s="47"/>
      <c r="F128" s="87"/>
      <c r="G128" s="150"/>
      <c r="H128" s="28"/>
    </row>
    <row r="129" spans="5:8">
      <c r="E129" s="47"/>
      <c r="F129" s="87"/>
      <c r="G129" s="150"/>
      <c r="H129" s="4"/>
    </row>
    <row r="130" spans="5:8">
      <c r="E130" s="47"/>
      <c r="F130" s="87"/>
      <c r="G130" s="150"/>
      <c r="H130" s="4"/>
    </row>
    <row r="131" spans="5:8">
      <c r="E131" s="47"/>
      <c r="F131" s="87"/>
      <c r="G131" s="150"/>
      <c r="H131" s="4"/>
    </row>
    <row r="132" spans="5:8">
      <c r="E132" s="47"/>
      <c r="F132" s="87"/>
      <c r="G132" s="150"/>
      <c r="H132" s="4"/>
    </row>
    <row r="133" spans="5:8">
      <c r="E133" s="84"/>
      <c r="F133" s="16"/>
      <c r="G133" s="150"/>
    </row>
    <row r="134" spans="5:8">
      <c r="E134" s="84"/>
      <c r="F134" s="16"/>
      <c r="G134" s="150"/>
    </row>
    <row r="135" spans="5:8">
      <c r="E135" s="84"/>
      <c r="F135" s="16"/>
      <c r="G135" s="150"/>
    </row>
    <row r="136" spans="5:8">
      <c r="E136" s="84"/>
      <c r="F136" s="16"/>
      <c r="G136" s="150"/>
    </row>
    <row r="137" spans="5:8">
      <c r="E137" s="84"/>
      <c r="F137" s="16"/>
      <c r="G137" s="150"/>
    </row>
    <row r="138" spans="5:8">
      <c r="E138" s="84"/>
      <c r="F138" s="16"/>
      <c r="G138" s="150"/>
    </row>
    <row r="139" spans="5:8">
      <c r="E139" s="84"/>
      <c r="F139" s="16"/>
      <c r="G139" s="152"/>
    </row>
    <row r="140" spans="5:8">
      <c r="E140" s="84"/>
      <c r="F140" s="92"/>
      <c r="G140" s="115"/>
    </row>
    <row r="141" spans="5:8">
      <c r="E141" s="84"/>
      <c r="F141" s="92"/>
      <c r="G141" s="115"/>
    </row>
    <row r="142" spans="5:8">
      <c r="E142" s="84"/>
      <c r="F142" s="92"/>
      <c r="G142" s="115"/>
    </row>
    <row r="143" spans="5:8">
      <c r="E143" s="84"/>
      <c r="F143" s="92"/>
      <c r="G143" s="115"/>
    </row>
    <row r="144" spans="5:8">
      <c r="E144" s="84"/>
      <c r="F144" s="92"/>
      <c r="G144" s="115"/>
    </row>
    <row r="145" spans="5:7">
      <c r="E145" s="84"/>
      <c r="F145" s="92"/>
      <c r="G145" s="115"/>
    </row>
    <row r="146" spans="5:7">
      <c r="E146" s="84"/>
      <c r="F146" s="92"/>
      <c r="G146" s="115"/>
    </row>
    <row r="147" spans="5:7">
      <c r="E147" s="84"/>
      <c r="F147" s="92"/>
      <c r="G147" s="115"/>
    </row>
    <row r="148" spans="5:7">
      <c r="E148" s="84"/>
      <c r="F148" s="92"/>
      <c r="G148" s="115"/>
    </row>
    <row r="149" spans="5:7">
      <c r="E149" s="84"/>
      <c r="F149" s="92"/>
      <c r="G149" s="115"/>
    </row>
    <row r="150" spans="5:7">
      <c r="E150" s="84"/>
      <c r="F150" s="92"/>
      <c r="G150" s="115"/>
    </row>
    <row r="151" spans="5:7">
      <c r="E151" s="84"/>
      <c r="F151" s="92"/>
      <c r="G151" s="115"/>
    </row>
    <row r="152" spans="5:7">
      <c r="E152" s="84"/>
      <c r="F152" s="92"/>
      <c r="G152" s="115"/>
    </row>
    <row r="153" spans="5:7">
      <c r="E153" s="84"/>
      <c r="F153" s="92"/>
      <c r="G153" s="115"/>
    </row>
    <row r="154" spans="5:7">
      <c r="E154" s="84"/>
      <c r="F154" s="92"/>
      <c r="G154" s="115"/>
    </row>
    <row r="155" spans="5:7">
      <c r="E155" s="84"/>
      <c r="F155" s="92"/>
      <c r="G155" s="115"/>
    </row>
    <row r="156" spans="5:7">
      <c r="E156" s="84"/>
      <c r="F156" s="92"/>
      <c r="G156" s="115"/>
    </row>
    <row r="157" spans="5:7">
      <c r="E157" s="84"/>
      <c r="F157" s="92"/>
      <c r="G157" s="115"/>
    </row>
    <row r="158" spans="5:7">
      <c r="E158" s="84"/>
      <c r="F158" s="92"/>
      <c r="G158" s="115"/>
    </row>
    <row r="159" spans="5:7">
      <c r="E159" s="84"/>
      <c r="F159" s="86"/>
      <c r="G159" s="115"/>
    </row>
    <row r="160" spans="5:7">
      <c r="E160" s="84"/>
      <c r="F160" s="86"/>
      <c r="G160" s="115"/>
    </row>
  </sheetData>
  <sheetProtection algorithmName="SHA-512" hashValue="hpkiZU/eh/hJYiylD12bq8l4CpRfE+ELkfE8UUipmKF56olUJRWT5GiDHWRTa3b0iBe2C92J7Si5VZ53LE61wQ==" saltValue="famfKxhprR43a2ud8Zp+aQ==" spinCount="100000" sheet="1" objects="1" scenarios="1"/>
  <mergeCells count="4">
    <mergeCell ref="B55:C55"/>
    <mergeCell ref="B53:D53"/>
    <mergeCell ref="A1:F1"/>
    <mergeCell ref="C41:C42"/>
  </mergeCells>
  <pageMargins left="0.23622047244094491" right="0.23622047244094491" top="0.74803149606299213" bottom="0.74803149606299213" header="0.31496062992125984" footer="0.31496062992125984"/>
  <pageSetup paperSize="9" scale="80" fitToHeight="0" orientation="portrait" verticalDpi="1200" r:id="rId1"/>
  <headerFooter>
    <oddHeader xml:space="preserve">&amp;R&amp;"-,Negrita"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6"/>
  <sheetViews>
    <sheetView showWhiteSpace="0" view="pageLayout" topLeftCell="A94" zoomScale="90" zoomScaleNormal="100" zoomScaleSheetLayoutView="90" zoomScalePageLayoutView="90" workbookViewId="0">
      <selection activeCell="I111" sqref="I111"/>
    </sheetView>
  </sheetViews>
  <sheetFormatPr baseColWidth="10" defaultRowHeight="15"/>
  <cols>
    <col min="1" max="1" width="4.5703125" bestFit="1" customWidth="1"/>
    <col min="2" max="2" width="11.42578125" style="65"/>
    <col min="3" max="3" width="10" style="65" customWidth="1"/>
    <col min="4" max="4" width="59.42578125" style="139" customWidth="1"/>
    <col min="5" max="5" width="12.42578125" bestFit="1" customWidth="1"/>
    <col min="6" max="6" width="10.28515625" style="78" customWidth="1"/>
    <col min="7" max="7" width="12.5703125" customWidth="1"/>
  </cols>
  <sheetData>
    <row r="1" spans="1:7" ht="15.75">
      <c r="A1" s="175" t="s">
        <v>41</v>
      </c>
      <c r="B1" s="175"/>
      <c r="C1" s="175"/>
      <c r="D1" s="175"/>
      <c r="E1" s="175"/>
      <c r="F1" s="175"/>
      <c r="G1" s="1"/>
    </row>
    <row r="2" spans="1:7" ht="15.75">
      <c r="A2" s="1"/>
      <c r="B2" s="144"/>
      <c r="C2" s="63"/>
      <c r="D2" s="136"/>
      <c r="E2" s="3"/>
      <c r="F2" s="75"/>
      <c r="G2" s="1"/>
    </row>
    <row r="3" spans="1:7" ht="15.75">
      <c r="A3" s="1"/>
      <c r="B3" s="7" t="s">
        <v>2</v>
      </c>
      <c r="C3" s="7" t="s">
        <v>3</v>
      </c>
      <c r="D3" s="67" t="s">
        <v>4</v>
      </c>
      <c r="E3" s="7" t="s">
        <v>5</v>
      </c>
      <c r="F3" s="7" t="s">
        <v>6</v>
      </c>
      <c r="G3" s="7" t="s">
        <v>1</v>
      </c>
    </row>
    <row r="4" spans="1:7" ht="15.75">
      <c r="A4" s="1"/>
      <c r="B4" s="7"/>
      <c r="C4" s="7"/>
      <c r="D4" s="137"/>
      <c r="E4" s="247"/>
      <c r="F4" s="7"/>
      <c r="G4" s="7"/>
    </row>
    <row r="5" spans="1:7">
      <c r="D5" s="95" t="s">
        <v>60</v>
      </c>
      <c r="E5" s="248"/>
      <c r="F5" s="125"/>
      <c r="G5" s="126"/>
    </row>
    <row r="6" spans="1:7" ht="108.75" customHeight="1">
      <c r="A6" s="114">
        <v>0.12569444444444444</v>
      </c>
      <c r="B6" s="159" t="s">
        <v>24</v>
      </c>
      <c r="C6" s="159" t="s">
        <v>25</v>
      </c>
      <c r="D6" s="140" t="s">
        <v>245</v>
      </c>
      <c r="E6" s="243"/>
      <c r="F6" s="54"/>
      <c r="G6" s="61"/>
    </row>
    <row r="7" spans="1:7" ht="25.5">
      <c r="A7" s="34"/>
      <c r="B7" s="129"/>
      <c r="C7" s="129"/>
      <c r="D7" s="138" t="s">
        <v>244</v>
      </c>
      <c r="E7" s="209"/>
      <c r="F7" s="76"/>
      <c r="G7" s="41"/>
    </row>
    <row r="8" spans="1:7" ht="38.25">
      <c r="A8" s="34"/>
      <c r="B8" s="129"/>
      <c r="C8" s="129"/>
      <c r="D8" s="138" t="s">
        <v>15</v>
      </c>
      <c r="E8" s="208"/>
      <c r="F8" s="77"/>
      <c r="G8" s="44"/>
    </row>
    <row r="9" spans="1:7">
      <c r="A9" s="34"/>
      <c r="B9" s="129"/>
      <c r="C9" s="130" t="s">
        <v>187</v>
      </c>
      <c r="D9" s="140" t="s">
        <v>243</v>
      </c>
      <c r="E9" s="254"/>
      <c r="F9" s="76">
        <v>2</v>
      </c>
      <c r="G9" s="41">
        <f>E9*F9</f>
        <v>0</v>
      </c>
    </row>
    <row r="10" spans="1:7">
      <c r="A10" s="40"/>
      <c r="B10" s="131"/>
      <c r="C10" s="131"/>
      <c r="E10" s="248"/>
      <c r="F10" s="125"/>
      <c r="G10" s="126"/>
    </row>
    <row r="11" spans="1:7" ht="102">
      <c r="A11" s="114">
        <v>0.12638888888888888</v>
      </c>
      <c r="B11" s="159" t="s">
        <v>69</v>
      </c>
      <c r="C11" s="159" t="s">
        <v>14</v>
      </c>
      <c r="D11" s="138" t="s">
        <v>262</v>
      </c>
      <c r="E11" s="208"/>
      <c r="F11" s="121"/>
      <c r="G11" s="34"/>
    </row>
    <row r="12" spans="1:7" ht="25.5">
      <c r="A12" s="34"/>
      <c r="B12" s="129"/>
      <c r="C12" s="129"/>
      <c r="D12" s="138" t="s">
        <v>9</v>
      </c>
      <c r="E12" s="209"/>
      <c r="F12" s="74"/>
      <c r="G12" s="33"/>
    </row>
    <row r="13" spans="1:7" ht="38.25">
      <c r="A13" s="34"/>
      <c r="B13" s="129"/>
      <c r="C13" s="129"/>
      <c r="D13" s="138" t="s">
        <v>15</v>
      </c>
      <c r="E13" s="208"/>
      <c r="F13" s="77"/>
      <c r="G13" s="35"/>
    </row>
    <row r="14" spans="1:7">
      <c r="A14" s="34"/>
      <c r="B14" s="145"/>
      <c r="C14" s="130" t="s">
        <v>188</v>
      </c>
      <c r="D14" s="140" t="s">
        <v>98</v>
      </c>
      <c r="E14" s="254"/>
      <c r="F14" s="76">
        <v>16</v>
      </c>
      <c r="G14" s="41">
        <f>E14*F14</f>
        <v>0</v>
      </c>
    </row>
    <row r="15" spans="1:7" ht="25.5">
      <c r="A15" s="52"/>
      <c r="B15" s="131"/>
      <c r="C15" s="130" t="s">
        <v>189</v>
      </c>
      <c r="D15" s="138" t="s">
        <v>190</v>
      </c>
      <c r="E15" s="254"/>
      <c r="F15" s="76">
        <v>2</v>
      </c>
      <c r="G15" s="41">
        <f>E15*F15</f>
        <v>0</v>
      </c>
    </row>
    <row r="16" spans="1:7">
      <c r="A16" s="40"/>
      <c r="B16" s="131"/>
      <c r="C16" s="131"/>
      <c r="E16" s="248"/>
      <c r="F16" s="125"/>
      <c r="G16" s="126"/>
    </row>
    <row r="17" spans="1:7" ht="153.75" customHeight="1">
      <c r="A17" s="114">
        <v>0.12708333333333333</v>
      </c>
      <c r="B17" s="159" t="s">
        <v>70</v>
      </c>
      <c r="C17" s="159" t="s">
        <v>27</v>
      </c>
      <c r="D17" s="138" t="s">
        <v>263</v>
      </c>
      <c r="E17" s="245"/>
      <c r="F17" s="123"/>
      <c r="G17" s="127"/>
    </row>
    <row r="18" spans="1:7" ht="25.5">
      <c r="A18" s="34"/>
      <c r="B18" s="129"/>
      <c r="C18" s="129"/>
      <c r="D18" s="138" t="s">
        <v>9</v>
      </c>
      <c r="E18" s="209"/>
      <c r="F18" s="76"/>
      <c r="G18" s="41"/>
    </row>
    <row r="19" spans="1:7" ht="38.25">
      <c r="A19" s="34"/>
      <c r="B19" s="129"/>
      <c r="C19" s="129"/>
      <c r="D19" s="138" t="s">
        <v>15</v>
      </c>
      <c r="E19" s="208"/>
      <c r="F19" s="77"/>
      <c r="G19" s="44"/>
    </row>
    <row r="20" spans="1:7" ht="15.75" customHeight="1">
      <c r="A20" s="34"/>
      <c r="B20" s="129"/>
      <c r="C20" s="130" t="s">
        <v>191</v>
      </c>
      <c r="D20" s="140" t="s">
        <v>175</v>
      </c>
      <c r="E20" s="254"/>
      <c r="F20" s="76">
        <v>2</v>
      </c>
      <c r="G20" s="41">
        <f>E20*F20</f>
        <v>0</v>
      </c>
    </row>
    <row r="21" spans="1:7">
      <c r="A21" s="34"/>
      <c r="B21" s="129"/>
      <c r="C21" s="130"/>
      <c r="D21" s="138"/>
      <c r="E21" s="209"/>
      <c r="F21" s="76"/>
      <c r="G21" s="41"/>
    </row>
    <row r="22" spans="1:7" ht="76.5">
      <c r="A22" s="114">
        <v>0.1277777777777778</v>
      </c>
      <c r="B22" s="159" t="s">
        <v>29</v>
      </c>
      <c r="C22" s="165" t="s">
        <v>68</v>
      </c>
      <c r="D22" s="138" t="s">
        <v>264</v>
      </c>
      <c r="E22" s="208"/>
      <c r="F22" s="123"/>
      <c r="G22" s="127"/>
    </row>
    <row r="23" spans="1:7" ht="25.5">
      <c r="A23" s="34"/>
      <c r="B23" s="145"/>
      <c r="C23" s="129"/>
      <c r="D23" s="138" t="s">
        <v>9</v>
      </c>
      <c r="E23" s="209"/>
      <c r="F23" s="76"/>
      <c r="G23" s="41"/>
    </row>
    <row r="24" spans="1:7" ht="38.25">
      <c r="A24" s="34"/>
      <c r="B24" s="129"/>
      <c r="C24" s="129"/>
      <c r="D24" s="138" t="s">
        <v>15</v>
      </c>
      <c r="E24" s="208"/>
      <c r="F24" s="77"/>
      <c r="G24" s="44"/>
    </row>
    <row r="25" spans="1:7">
      <c r="A25" s="34"/>
      <c r="B25" s="129"/>
      <c r="C25" s="130" t="s">
        <v>192</v>
      </c>
      <c r="D25" s="138" t="s">
        <v>236</v>
      </c>
      <c r="E25" s="254"/>
      <c r="F25" s="76">
        <v>2</v>
      </c>
      <c r="G25" s="41">
        <f>E25*F25</f>
        <v>0</v>
      </c>
    </row>
    <row r="26" spans="1:7">
      <c r="A26" s="34"/>
      <c r="B26" s="129"/>
      <c r="C26" s="130"/>
      <c r="D26" s="138"/>
      <c r="E26" s="209"/>
      <c r="F26" s="76"/>
      <c r="G26" s="41"/>
    </row>
    <row r="27" spans="1:7" ht="75" customHeight="1">
      <c r="A27" s="114">
        <v>0.12847222222222224</v>
      </c>
      <c r="B27" s="159" t="s">
        <v>35</v>
      </c>
      <c r="C27" s="159" t="s">
        <v>42</v>
      </c>
      <c r="D27" s="140" t="s">
        <v>246</v>
      </c>
      <c r="E27" s="208"/>
      <c r="F27" s="123"/>
      <c r="G27" s="127"/>
    </row>
    <row r="28" spans="1:7" ht="25.5">
      <c r="A28" s="34"/>
      <c r="B28" s="145"/>
      <c r="C28" s="129"/>
      <c r="D28" s="138" t="s">
        <v>9</v>
      </c>
      <c r="E28" s="209"/>
      <c r="F28" s="76"/>
      <c r="G28" s="41"/>
    </row>
    <row r="29" spans="1:7" ht="38.25">
      <c r="A29" s="34"/>
      <c r="B29" s="129"/>
      <c r="C29" s="129"/>
      <c r="D29" s="138" t="s">
        <v>15</v>
      </c>
      <c r="E29" s="208"/>
      <c r="F29" s="77"/>
      <c r="G29" s="44"/>
    </row>
    <row r="30" spans="1:7" ht="25.5">
      <c r="A30" s="34"/>
      <c r="B30" s="129"/>
      <c r="C30" s="130" t="s">
        <v>193</v>
      </c>
      <c r="D30" s="138" t="s">
        <v>73</v>
      </c>
      <c r="E30" s="254"/>
      <c r="F30" s="76">
        <v>4</v>
      </c>
      <c r="G30" s="41">
        <f>E30*F30</f>
        <v>0</v>
      </c>
    </row>
    <row r="31" spans="1:7" ht="25.5">
      <c r="A31" s="34"/>
      <c r="B31" s="129"/>
      <c r="C31" s="130" t="s">
        <v>194</v>
      </c>
      <c r="D31" s="138" t="s">
        <v>74</v>
      </c>
      <c r="E31" s="254"/>
      <c r="F31" s="76">
        <v>2</v>
      </c>
      <c r="G31" s="41">
        <f>E31*F31</f>
        <v>0</v>
      </c>
    </row>
    <row r="32" spans="1:7">
      <c r="A32" s="34"/>
      <c r="B32" s="129"/>
      <c r="C32" s="130"/>
      <c r="D32" s="138"/>
      <c r="E32" s="209"/>
      <c r="F32" s="76"/>
      <c r="G32" s="41"/>
    </row>
    <row r="33" spans="1:10">
      <c r="A33" s="34"/>
      <c r="B33" s="129"/>
      <c r="C33" s="130"/>
      <c r="D33" s="141" t="s">
        <v>61</v>
      </c>
      <c r="E33" s="209"/>
      <c r="F33" s="76"/>
      <c r="G33" s="41"/>
    </row>
    <row r="34" spans="1:10" ht="24.75" customHeight="1">
      <c r="A34" s="114">
        <v>0.12916666666666668</v>
      </c>
      <c r="B34" s="159" t="s">
        <v>91</v>
      </c>
      <c r="C34" s="159" t="s">
        <v>18</v>
      </c>
      <c r="D34" s="138" t="s">
        <v>259</v>
      </c>
      <c r="E34" s="208"/>
      <c r="F34" s="123"/>
      <c r="G34" s="127"/>
    </row>
    <row r="35" spans="1:10" ht="26.25" customHeight="1">
      <c r="A35" s="34"/>
      <c r="B35" s="129"/>
      <c r="C35" s="129"/>
      <c r="D35" s="138" t="s">
        <v>16</v>
      </c>
      <c r="E35" s="209"/>
      <c r="F35" s="76"/>
      <c r="G35" s="41"/>
    </row>
    <row r="36" spans="1:10" ht="38.25">
      <c r="A36" s="34"/>
      <c r="B36" s="129"/>
      <c r="C36" s="129"/>
      <c r="D36" s="138" t="s">
        <v>15</v>
      </c>
      <c r="E36" s="208"/>
      <c r="F36" s="77"/>
      <c r="G36" s="44"/>
    </row>
    <row r="37" spans="1:10">
      <c r="A37" s="34"/>
      <c r="B37" s="129" t="s">
        <v>33</v>
      </c>
      <c r="C37" s="130" t="s">
        <v>258</v>
      </c>
      <c r="D37" s="138" t="s">
        <v>19</v>
      </c>
      <c r="E37" s="254"/>
      <c r="F37" s="76">
        <v>14</v>
      </c>
      <c r="G37" s="41">
        <f>E37*F37</f>
        <v>0</v>
      </c>
      <c r="I37" s="62"/>
      <c r="J37" s="62"/>
    </row>
    <row r="38" spans="1:10">
      <c r="A38" s="34"/>
      <c r="B38" s="129" t="s">
        <v>35</v>
      </c>
      <c r="C38" s="130" t="s">
        <v>258</v>
      </c>
      <c r="D38" s="138" t="s">
        <v>123</v>
      </c>
      <c r="E38" s="254"/>
      <c r="F38" s="76">
        <v>12</v>
      </c>
      <c r="G38" s="41">
        <f>E38*F38</f>
        <v>0</v>
      </c>
      <c r="I38" s="62"/>
      <c r="J38" s="62"/>
    </row>
    <row r="39" spans="1:10">
      <c r="A39" s="40"/>
      <c r="B39" s="131" t="s">
        <v>24</v>
      </c>
      <c r="C39" s="130" t="s">
        <v>258</v>
      </c>
      <c r="D39" s="138" t="s">
        <v>51</v>
      </c>
      <c r="E39" s="254"/>
      <c r="F39" s="76">
        <v>16</v>
      </c>
      <c r="G39" s="41">
        <f>E39*F39</f>
        <v>0</v>
      </c>
      <c r="I39" s="62"/>
      <c r="J39" s="62"/>
    </row>
    <row r="40" spans="1:10">
      <c r="A40" s="40"/>
      <c r="B40" s="131"/>
      <c r="C40" s="131"/>
      <c r="E40" s="248"/>
      <c r="F40" s="125"/>
      <c r="G40" s="126"/>
      <c r="I40" s="43"/>
    </row>
    <row r="41" spans="1:10" ht="76.5">
      <c r="A41" s="114">
        <v>0.12986111111111112</v>
      </c>
      <c r="B41" s="159" t="s">
        <v>70</v>
      </c>
      <c r="C41" s="159" t="s">
        <v>64</v>
      </c>
      <c r="D41" s="138" t="s">
        <v>265</v>
      </c>
      <c r="E41" s="208"/>
      <c r="F41" s="123"/>
      <c r="G41" s="127"/>
    </row>
    <row r="42" spans="1:10" ht="25.5">
      <c r="A42" s="34"/>
      <c r="B42" s="129"/>
      <c r="C42" s="129"/>
      <c r="D42" s="138" t="s">
        <v>247</v>
      </c>
      <c r="E42" s="209"/>
      <c r="F42" s="76"/>
      <c r="G42" s="41"/>
    </row>
    <row r="43" spans="1:10" ht="38.25">
      <c r="A43" s="34"/>
      <c r="B43" s="129"/>
      <c r="C43" s="129"/>
      <c r="D43" s="138" t="s">
        <v>15</v>
      </c>
      <c r="E43" s="208"/>
      <c r="F43" s="77"/>
      <c r="G43" s="44"/>
    </row>
    <row r="44" spans="1:10">
      <c r="A44" s="34"/>
      <c r="B44" s="129"/>
      <c r="C44" s="130" t="s">
        <v>195</v>
      </c>
      <c r="D44" s="138" t="s">
        <v>50</v>
      </c>
      <c r="E44" s="254"/>
      <c r="F44" s="76">
        <v>2</v>
      </c>
      <c r="G44" s="41">
        <f>E44*F44</f>
        <v>0</v>
      </c>
    </row>
    <row r="45" spans="1:10">
      <c r="A45" s="34"/>
      <c r="B45" s="129"/>
      <c r="C45" s="130"/>
      <c r="D45" s="138"/>
      <c r="E45" s="209"/>
      <c r="F45" s="76"/>
      <c r="G45" s="41"/>
    </row>
    <row r="46" spans="1:10" ht="100.5" customHeight="1">
      <c r="A46" s="114">
        <v>0.13055555555555556</v>
      </c>
      <c r="B46" s="159" t="s">
        <v>35</v>
      </c>
      <c r="C46" s="159" t="s">
        <v>36</v>
      </c>
      <c r="D46" s="138" t="s">
        <v>266</v>
      </c>
      <c r="E46" s="208"/>
      <c r="F46" s="123"/>
      <c r="G46" s="127"/>
    </row>
    <row r="47" spans="1:10" ht="25.5">
      <c r="A47" s="34"/>
      <c r="B47" s="145"/>
      <c r="C47" s="129"/>
      <c r="D47" s="138" t="s">
        <v>9</v>
      </c>
      <c r="E47" s="209"/>
      <c r="F47" s="76"/>
      <c r="G47" s="41"/>
    </row>
    <row r="48" spans="1:10" ht="38.25">
      <c r="A48" s="34"/>
      <c r="B48" s="129"/>
      <c r="C48" s="129"/>
      <c r="D48" s="138" t="s">
        <v>15</v>
      </c>
      <c r="E48" s="208"/>
      <c r="F48" s="77"/>
      <c r="G48" s="44"/>
    </row>
    <row r="49" spans="1:7">
      <c r="A49" s="34"/>
      <c r="B49" s="129"/>
      <c r="C49" s="130" t="s">
        <v>196</v>
      </c>
      <c r="D49" s="140" t="s">
        <v>234</v>
      </c>
      <c r="E49" s="254"/>
      <c r="F49" s="76">
        <v>4</v>
      </c>
      <c r="G49" s="41">
        <f>E49*F49</f>
        <v>0</v>
      </c>
    </row>
    <row r="50" spans="1:7">
      <c r="A50" s="34"/>
      <c r="B50" s="129"/>
      <c r="C50" s="130" t="s">
        <v>197</v>
      </c>
      <c r="D50" s="140" t="s">
        <v>75</v>
      </c>
      <c r="E50" s="254"/>
      <c r="F50" s="76">
        <v>10</v>
      </c>
      <c r="G50" s="41">
        <f>E50*F50</f>
        <v>0</v>
      </c>
    </row>
    <row r="51" spans="1:7">
      <c r="A51" s="34"/>
      <c r="B51" s="129"/>
      <c r="C51" s="130"/>
      <c r="D51" s="138"/>
      <c r="E51" s="209"/>
      <c r="F51" s="76"/>
      <c r="G51" s="41"/>
    </row>
    <row r="52" spans="1:7">
      <c r="A52" s="40"/>
      <c r="B52" s="131"/>
      <c r="C52" s="130"/>
      <c r="D52" s="141" t="s">
        <v>62</v>
      </c>
      <c r="E52" s="209"/>
      <c r="F52" s="76"/>
      <c r="G52" s="41"/>
    </row>
    <row r="53" spans="1:7" ht="63.75" customHeight="1">
      <c r="A53" s="114">
        <v>0.13125000000000001</v>
      </c>
      <c r="B53" s="159" t="s">
        <v>26</v>
      </c>
      <c r="C53" s="165" t="s">
        <v>43</v>
      </c>
      <c r="D53" s="138" t="s">
        <v>122</v>
      </c>
      <c r="E53" s="208"/>
      <c r="F53" s="123"/>
      <c r="G53" s="127"/>
    </row>
    <row r="54" spans="1:7" ht="26.25" customHeight="1">
      <c r="A54" s="34"/>
      <c r="B54" s="129"/>
      <c r="C54" s="129"/>
      <c r="D54" s="136" t="s">
        <v>16</v>
      </c>
      <c r="E54" s="209"/>
      <c r="F54" s="76"/>
      <c r="G54" s="41"/>
    </row>
    <row r="55" spans="1:7" ht="38.25">
      <c r="A55" s="34"/>
      <c r="B55" s="129"/>
      <c r="C55" s="129"/>
      <c r="D55" s="138" t="s">
        <v>15</v>
      </c>
      <c r="E55" s="208"/>
      <c r="F55" s="77"/>
      <c r="G55" s="44"/>
    </row>
    <row r="56" spans="1:7">
      <c r="A56" s="34"/>
      <c r="B56" s="129"/>
      <c r="C56" s="130" t="s">
        <v>198</v>
      </c>
      <c r="D56" s="138" t="s">
        <v>97</v>
      </c>
      <c r="E56" s="254"/>
      <c r="F56" s="76">
        <v>2</v>
      </c>
      <c r="G56" s="41">
        <f>E56*F56</f>
        <v>0</v>
      </c>
    </row>
    <row r="57" spans="1:7">
      <c r="A57" s="34"/>
      <c r="B57" s="129"/>
      <c r="C57" s="130"/>
      <c r="D57" s="138"/>
      <c r="E57" s="209"/>
      <c r="F57" s="76"/>
      <c r="G57" s="41"/>
    </row>
    <row r="58" spans="1:7">
      <c r="A58" s="114">
        <v>0.13194444444444445</v>
      </c>
      <c r="B58" s="159" t="s">
        <v>128</v>
      </c>
      <c r="C58" s="178" t="s">
        <v>127</v>
      </c>
      <c r="D58" s="138" t="s">
        <v>130</v>
      </c>
      <c r="E58" s="208"/>
      <c r="F58" s="123"/>
      <c r="G58" s="127"/>
    </row>
    <row r="59" spans="1:7" ht="26.25" customHeight="1">
      <c r="A59" s="34"/>
      <c r="B59" s="129"/>
      <c r="C59" s="178"/>
      <c r="D59" s="136" t="s">
        <v>16</v>
      </c>
      <c r="E59" s="209"/>
      <c r="F59" s="76"/>
      <c r="G59" s="41"/>
    </row>
    <row r="60" spans="1:7" ht="38.25">
      <c r="A60" s="34"/>
      <c r="B60" s="129"/>
      <c r="C60" s="129"/>
      <c r="D60" s="138" t="s">
        <v>15</v>
      </c>
      <c r="E60" s="208"/>
      <c r="F60" s="77"/>
      <c r="G60" s="44"/>
    </row>
    <row r="61" spans="1:7" ht="25.5">
      <c r="A61" s="34"/>
      <c r="B61" s="129"/>
      <c r="C61" s="130" t="s">
        <v>199</v>
      </c>
      <c r="D61" s="138" t="s">
        <v>248</v>
      </c>
      <c r="E61" s="254"/>
      <c r="F61" s="76">
        <v>2</v>
      </c>
      <c r="G61" s="41">
        <f>E61*F61</f>
        <v>0</v>
      </c>
    </row>
    <row r="62" spans="1:7">
      <c r="A62" s="34"/>
      <c r="B62" s="129"/>
      <c r="C62" s="130"/>
      <c r="D62" s="138"/>
      <c r="E62" s="209"/>
      <c r="F62" s="76"/>
      <c r="G62" s="41"/>
    </row>
    <row r="63" spans="1:7" ht="38.25">
      <c r="A63" s="114">
        <v>0.13263888888888889</v>
      </c>
      <c r="B63" s="159" t="s">
        <v>128</v>
      </c>
      <c r="C63" s="165" t="s">
        <v>127</v>
      </c>
      <c r="D63" s="138" t="s">
        <v>129</v>
      </c>
      <c r="E63" s="208"/>
      <c r="F63" s="123"/>
      <c r="G63" s="127"/>
    </row>
    <row r="64" spans="1:7" ht="26.25" customHeight="1">
      <c r="A64" s="34"/>
      <c r="B64" s="129"/>
      <c r="C64" s="129"/>
      <c r="D64" s="136" t="s">
        <v>16</v>
      </c>
      <c r="E64" s="209"/>
      <c r="F64" s="76"/>
      <c r="G64" s="41"/>
    </row>
    <row r="65" spans="1:7" ht="38.25">
      <c r="A65" s="34"/>
      <c r="B65" s="129"/>
      <c r="C65" s="129"/>
      <c r="D65" s="138" t="s">
        <v>15</v>
      </c>
      <c r="E65" s="208"/>
      <c r="F65" s="77"/>
      <c r="G65" s="44"/>
    </row>
    <row r="66" spans="1:7" ht="25.5">
      <c r="A66" s="34"/>
      <c r="B66" s="129"/>
      <c r="C66" s="130" t="s">
        <v>200</v>
      </c>
      <c r="D66" s="138" t="s">
        <v>149</v>
      </c>
      <c r="E66" s="254"/>
      <c r="F66" s="76">
        <v>1</v>
      </c>
      <c r="G66" s="41">
        <f>E66*F66</f>
        <v>0</v>
      </c>
    </row>
    <row r="67" spans="1:7">
      <c r="A67" s="34"/>
      <c r="B67" s="129"/>
      <c r="C67" s="130"/>
      <c r="D67" s="138"/>
      <c r="E67" s="209"/>
      <c r="F67" s="76"/>
      <c r="G67" s="41"/>
    </row>
    <row r="68" spans="1:7" ht="108">
      <c r="A68" s="114">
        <v>0.17361111111111113</v>
      </c>
      <c r="B68" s="39" t="s">
        <v>29</v>
      </c>
      <c r="C68" s="165" t="s">
        <v>37</v>
      </c>
      <c r="D68" s="72" t="s">
        <v>249</v>
      </c>
      <c r="E68" s="249"/>
      <c r="F68" s="135"/>
      <c r="G68" s="118"/>
    </row>
    <row r="69" spans="1:7" ht="24" customHeight="1">
      <c r="A69" s="34"/>
      <c r="B69" s="157"/>
      <c r="C69" s="34"/>
      <c r="D69" s="68" t="s">
        <v>16</v>
      </c>
      <c r="E69" s="242"/>
      <c r="F69" s="76"/>
      <c r="G69" s="132"/>
    </row>
    <row r="70" spans="1:7" ht="36">
      <c r="A70" s="34"/>
      <c r="B70" s="157"/>
      <c r="C70" s="34"/>
      <c r="D70" s="68" t="s">
        <v>15</v>
      </c>
      <c r="E70" s="249"/>
      <c r="F70" s="77"/>
      <c r="G70" s="133"/>
    </row>
    <row r="71" spans="1:7">
      <c r="A71" s="34"/>
      <c r="B71" s="34"/>
      <c r="C71" s="130" t="s">
        <v>201</v>
      </c>
      <c r="D71" s="72" t="s">
        <v>176</v>
      </c>
      <c r="E71" s="256"/>
      <c r="F71" s="76">
        <v>2</v>
      </c>
      <c r="G71" s="132">
        <f>E71*F71</f>
        <v>0</v>
      </c>
    </row>
    <row r="72" spans="1:7">
      <c r="A72" s="34"/>
      <c r="B72" s="129"/>
      <c r="C72" s="130"/>
      <c r="D72" s="138"/>
      <c r="E72" s="209"/>
      <c r="F72" s="76"/>
      <c r="G72" s="41"/>
    </row>
    <row r="73" spans="1:7">
      <c r="A73" s="40"/>
      <c r="B73" s="131"/>
      <c r="C73" s="131"/>
      <c r="D73" s="95" t="s">
        <v>63</v>
      </c>
      <c r="E73" s="248"/>
      <c r="F73" s="125"/>
      <c r="G73" s="126"/>
    </row>
    <row r="74" spans="1:7" ht="76.5" customHeight="1">
      <c r="A74" s="114">
        <v>0.13333333333333333</v>
      </c>
      <c r="B74" s="159" t="s">
        <v>7</v>
      </c>
      <c r="C74" s="159" t="s">
        <v>21</v>
      </c>
      <c r="D74" s="138" t="s">
        <v>180</v>
      </c>
      <c r="E74" s="208"/>
      <c r="F74" s="123"/>
      <c r="G74" s="127"/>
    </row>
    <row r="75" spans="1:7" ht="25.5">
      <c r="A75" s="34"/>
      <c r="B75" s="129"/>
      <c r="C75" s="129"/>
      <c r="D75" s="138" t="s">
        <v>9</v>
      </c>
      <c r="E75" s="209"/>
      <c r="F75" s="79"/>
      <c r="G75" s="41"/>
    </row>
    <row r="76" spans="1:7" ht="38.25">
      <c r="A76" s="34"/>
      <c r="B76" s="129"/>
      <c r="C76" s="129"/>
      <c r="D76" s="138" t="s">
        <v>15</v>
      </c>
      <c r="E76" s="208"/>
      <c r="F76" s="77"/>
      <c r="G76" s="44"/>
    </row>
    <row r="77" spans="1:7">
      <c r="A77" s="34"/>
      <c r="B77" s="129"/>
      <c r="C77" s="130" t="s">
        <v>202</v>
      </c>
      <c r="D77" s="138" t="s">
        <v>39</v>
      </c>
      <c r="E77" s="254"/>
      <c r="F77" s="76">
        <v>14</v>
      </c>
      <c r="G77" s="41">
        <f t="shared" ref="G77" si="0">E77*F77</f>
        <v>0</v>
      </c>
    </row>
    <row r="78" spans="1:7">
      <c r="A78" s="34"/>
      <c r="B78" s="129"/>
      <c r="C78" s="130" t="s">
        <v>260</v>
      </c>
      <c r="D78" s="138" t="s">
        <v>261</v>
      </c>
      <c r="E78" s="254"/>
      <c r="F78" s="76">
        <v>2</v>
      </c>
      <c r="G78" s="41">
        <f t="shared" ref="G78" si="1">E78*F78</f>
        <v>0</v>
      </c>
    </row>
    <row r="79" spans="1:7">
      <c r="A79" s="40"/>
      <c r="B79" s="131"/>
      <c r="C79" s="131"/>
      <c r="E79" s="248"/>
      <c r="F79" s="125"/>
      <c r="G79" s="126"/>
    </row>
    <row r="80" spans="1:7" ht="81" customHeight="1">
      <c r="A80" s="114">
        <v>0.13402777777777777</v>
      </c>
      <c r="B80" s="159" t="s">
        <v>7</v>
      </c>
      <c r="C80" s="159" t="s">
        <v>22</v>
      </c>
      <c r="D80" s="138" t="s">
        <v>181</v>
      </c>
      <c r="E80" s="208"/>
      <c r="F80" s="123"/>
      <c r="G80" s="127"/>
    </row>
    <row r="81" spans="1:7" ht="25.5">
      <c r="A81" s="34"/>
      <c r="B81" s="129"/>
      <c r="C81" s="129"/>
      <c r="D81" s="138" t="s">
        <v>9</v>
      </c>
      <c r="E81" s="209"/>
      <c r="F81" s="76"/>
      <c r="G81" s="41"/>
    </row>
    <row r="82" spans="1:7" ht="38.25">
      <c r="A82" s="34"/>
      <c r="B82" s="129"/>
      <c r="C82" s="129"/>
      <c r="D82" s="138" t="s">
        <v>15</v>
      </c>
      <c r="E82" s="208"/>
      <c r="F82" s="77"/>
      <c r="G82" s="44"/>
    </row>
    <row r="83" spans="1:7">
      <c r="A83" s="34"/>
      <c r="B83" s="129"/>
      <c r="C83" s="130" t="s">
        <v>203</v>
      </c>
      <c r="D83" s="138" t="s">
        <v>47</v>
      </c>
      <c r="E83" s="254"/>
      <c r="F83" s="76">
        <v>16</v>
      </c>
      <c r="G83" s="41">
        <f t="shared" ref="G83" si="2">E83*F83</f>
        <v>0</v>
      </c>
    </row>
    <row r="84" spans="1:7">
      <c r="A84" s="40"/>
      <c r="B84" s="131"/>
      <c r="C84" s="131"/>
      <c r="E84" s="248"/>
      <c r="F84" s="128"/>
      <c r="G84" s="126"/>
    </row>
    <row r="85" spans="1:7" ht="51">
      <c r="A85" s="114">
        <v>0.13472222222222222</v>
      </c>
      <c r="B85" s="159" t="s">
        <v>7</v>
      </c>
      <c r="C85" s="159" t="s">
        <v>65</v>
      </c>
      <c r="D85" s="142" t="s">
        <v>121</v>
      </c>
      <c r="E85" s="208"/>
      <c r="F85" s="123"/>
      <c r="G85" s="127"/>
    </row>
    <row r="86" spans="1:7" ht="25.5">
      <c r="A86" s="34"/>
      <c r="B86" s="129"/>
      <c r="C86" s="129"/>
      <c r="D86" s="138" t="s">
        <v>9</v>
      </c>
      <c r="E86" s="209"/>
      <c r="F86" s="76"/>
      <c r="G86" s="41"/>
    </row>
    <row r="87" spans="1:7" ht="38.25">
      <c r="A87" s="34"/>
      <c r="B87" s="129"/>
      <c r="C87" s="129"/>
      <c r="D87" s="138" t="s">
        <v>15</v>
      </c>
      <c r="E87" s="208"/>
      <c r="F87" s="77"/>
      <c r="G87" s="44"/>
    </row>
    <row r="88" spans="1:7">
      <c r="A88" s="34"/>
      <c r="B88" s="129"/>
      <c r="C88" s="130" t="s">
        <v>204</v>
      </c>
      <c r="D88" s="138" t="s">
        <v>67</v>
      </c>
      <c r="E88" s="254"/>
      <c r="F88" s="76">
        <v>14</v>
      </c>
      <c r="G88" s="41">
        <f t="shared" ref="G88" si="3">E88*F88</f>
        <v>0</v>
      </c>
    </row>
    <row r="89" spans="1:7">
      <c r="A89" s="40"/>
      <c r="B89" s="131"/>
      <c r="C89" s="131"/>
      <c r="E89" s="248"/>
      <c r="F89" s="128"/>
      <c r="G89" s="126"/>
    </row>
    <row r="90" spans="1:7" ht="63.75">
      <c r="A90" s="114">
        <v>0.13541666666666666</v>
      </c>
      <c r="B90" s="159" t="s">
        <v>28</v>
      </c>
      <c r="C90" s="159" t="s">
        <v>30</v>
      </c>
      <c r="D90" s="138" t="s">
        <v>124</v>
      </c>
      <c r="E90" s="208"/>
      <c r="F90" s="123"/>
      <c r="G90" s="127"/>
    </row>
    <row r="91" spans="1:7" ht="25.5" customHeight="1">
      <c r="A91" s="34"/>
      <c r="B91" s="129"/>
      <c r="C91" s="129"/>
      <c r="D91" s="138" t="s">
        <v>16</v>
      </c>
      <c r="E91" s="209"/>
      <c r="F91" s="76"/>
      <c r="G91" s="41"/>
    </row>
    <row r="92" spans="1:7" ht="38.25">
      <c r="A92" s="34"/>
      <c r="B92" s="129"/>
      <c r="C92" s="129"/>
      <c r="D92" s="138" t="s">
        <v>15</v>
      </c>
      <c r="E92" s="208"/>
      <c r="F92" s="77"/>
      <c r="G92" s="44"/>
    </row>
    <row r="93" spans="1:7">
      <c r="A93" s="34"/>
      <c r="B93" s="129" t="s">
        <v>85</v>
      </c>
      <c r="C93" s="130" t="s">
        <v>205</v>
      </c>
      <c r="D93" s="138" t="s">
        <v>150</v>
      </c>
      <c r="E93" s="254"/>
      <c r="F93" s="76">
        <v>2</v>
      </c>
      <c r="G93" s="41">
        <f t="shared" ref="G93" si="4">E93*F93</f>
        <v>0</v>
      </c>
    </row>
    <row r="94" spans="1:7">
      <c r="A94" s="40"/>
      <c r="B94" s="131"/>
      <c r="C94" s="131"/>
      <c r="E94" s="248"/>
      <c r="F94" s="128"/>
      <c r="G94" s="126"/>
    </row>
    <row r="95" spans="1:7" ht="25.5">
      <c r="A95" s="114">
        <v>0.1361111111111111</v>
      </c>
      <c r="B95" s="159" t="s">
        <v>28</v>
      </c>
      <c r="C95" s="159" t="s">
        <v>32</v>
      </c>
      <c r="D95" s="138" t="s">
        <v>250</v>
      </c>
      <c r="E95" s="208"/>
      <c r="F95" s="123"/>
      <c r="G95" s="127"/>
    </row>
    <row r="96" spans="1:7" ht="27" customHeight="1">
      <c r="A96" s="34"/>
      <c r="B96" s="129"/>
      <c r="C96" s="129"/>
      <c r="D96" s="138" t="s">
        <v>16</v>
      </c>
      <c r="E96" s="209"/>
      <c r="F96" s="76"/>
      <c r="G96" s="41"/>
    </row>
    <row r="97" spans="1:7" ht="38.25">
      <c r="A97" s="34"/>
      <c r="B97" s="145"/>
      <c r="C97" s="129"/>
      <c r="D97" s="138" t="s">
        <v>15</v>
      </c>
      <c r="E97" s="208"/>
      <c r="F97" s="77"/>
      <c r="G97" s="44"/>
    </row>
    <row r="98" spans="1:7">
      <c r="A98" s="34"/>
      <c r="B98" s="129" t="s">
        <v>85</v>
      </c>
      <c r="C98" s="130" t="s">
        <v>235</v>
      </c>
      <c r="D98" s="138" t="s">
        <v>152</v>
      </c>
      <c r="E98" s="254"/>
      <c r="F98" s="76">
        <v>2</v>
      </c>
      <c r="G98" s="41">
        <f t="shared" ref="G98" si="5">E98*F98</f>
        <v>0</v>
      </c>
    </row>
    <row r="99" spans="1:7">
      <c r="A99" s="40"/>
      <c r="B99" s="129" t="s">
        <v>33</v>
      </c>
      <c r="C99" s="130" t="s">
        <v>235</v>
      </c>
      <c r="D99" s="138" t="s">
        <v>151</v>
      </c>
      <c r="E99" s="254"/>
      <c r="F99" s="76">
        <v>14</v>
      </c>
      <c r="G99" s="41">
        <f t="shared" ref="G99" si="6">E99*F99</f>
        <v>0</v>
      </c>
    </row>
    <row r="100" spans="1:7">
      <c r="A100" s="40"/>
      <c r="B100" s="131"/>
      <c r="C100" s="131"/>
      <c r="E100" s="248"/>
      <c r="F100" s="128"/>
      <c r="G100" s="126"/>
    </row>
    <row r="101" spans="1:7" ht="38.25">
      <c r="A101" s="114">
        <v>0.13680555555555554</v>
      </c>
      <c r="B101" s="159" t="s">
        <v>91</v>
      </c>
      <c r="C101" s="159" t="s">
        <v>177</v>
      </c>
      <c r="D101" s="140" t="s">
        <v>162</v>
      </c>
      <c r="E101" s="208"/>
      <c r="F101" s="123"/>
      <c r="G101" s="127"/>
    </row>
    <row r="102" spans="1:7" ht="25.5" customHeight="1">
      <c r="A102" s="34"/>
      <c r="B102" s="145"/>
      <c r="C102" s="129"/>
      <c r="D102" s="138" t="s">
        <v>16</v>
      </c>
      <c r="E102" s="209"/>
      <c r="F102" s="76"/>
      <c r="G102" s="41"/>
    </row>
    <row r="103" spans="1:7" ht="38.25">
      <c r="A103" s="34"/>
      <c r="B103" s="129"/>
      <c r="C103" s="129"/>
      <c r="D103" s="138" t="s">
        <v>15</v>
      </c>
      <c r="E103" s="208"/>
      <c r="F103" s="77"/>
      <c r="G103" s="44"/>
    </row>
    <row r="104" spans="1:7" ht="25.5">
      <c r="A104" s="34"/>
      <c r="B104" s="158" t="s">
        <v>55</v>
      </c>
      <c r="C104" s="158" t="s">
        <v>206</v>
      </c>
      <c r="D104" s="138" t="s">
        <v>230</v>
      </c>
      <c r="E104" s="254"/>
      <c r="F104" s="76">
        <v>2</v>
      </c>
      <c r="G104" s="41">
        <f t="shared" ref="G104:G105" si="7">E104*F104</f>
        <v>0</v>
      </c>
    </row>
    <row r="105" spans="1:7">
      <c r="A105" s="40"/>
      <c r="B105" s="129" t="s">
        <v>35</v>
      </c>
      <c r="C105" s="131" t="s">
        <v>207</v>
      </c>
      <c r="D105" s="138" t="s">
        <v>229</v>
      </c>
      <c r="E105" s="254"/>
      <c r="F105" s="76">
        <v>4</v>
      </c>
      <c r="G105" s="41">
        <f t="shared" si="7"/>
        <v>0</v>
      </c>
    </row>
    <row r="106" spans="1:7">
      <c r="A106" s="34"/>
      <c r="B106" s="129" t="s">
        <v>213</v>
      </c>
      <c r="C106" s="131" t="s">
        <v>212</v>
      </c>
      <c r="D106" s="138" t="s">
        <v>214</v>
      </c>
      <c r="E106" s="254"/>
      <c r="F106" s="76">
        <v>2</v>
      </c>
      <c r="G106" s="41">
        <f>E106*F106</f>
        <v>0</v>
      </c>
    </row>
    <row r="107" spans="1:7">
      <c r="A107" s="40"/>
      <c r="B107" s="146"/>
      <c r="C107" s="131"/>
      <c r="D107" s="138"/>
      <c r="E107" s="209"/>
      <c r="F107" s="79"/>
      <c r="G107" s="41"/>
    </row>
    <row r="108" spans="1:7" ht="13.5" customHeight="1">
      <c r="A108" s="114"/>
      <c r="B108" s="159" t="s">
        <v>28</v>
      </c>
      <c r="C108" s="159" t="s">
        <v>34</v>
      </c>
      <c r="D108" s="140" t="s">
        <v>182</v>
      </c>
      <c r="E108" s="208"/>
      <c r="F108" s="123"/>
      <c r="G108" s="127"/>
    </row>
    <row r="109" spans="1:7" ht="27" customHeight="1">
      <c r="A109" s="34"/>
      <c r="B109" s="145"/>
      <c r="C109" s="129"/>
      <c r="D109" s="138" t="s">
        <v>16</v>
      </c>
      <c r="E109" s="209"/>
      <c r="F109" s="76"/>
      <c r="G109" s="41"/>
    </row>
    <row r="110" spans="1:7" ht="38.25">
      <c r="A110" s="34"/>
      <c r="B110" s="129"/>
      <c r="C110" s="129"/>
      <c r="D110" s="138" t="s">
        <v>15</v>
      </c>
      <c r="E110" s="208"/>
      <c r="F110" s="77"/>
      <c r="G110" s="44"/>
    </row>
    <row r="111" spans="1:7">
      <c r="A111" s="40"/>
      <c r="B111" s="146" t="s">
        <v>24</v>
      </c>
      <c r="C111" s="131" t="s">
        <v>208</v>
      </c>
      <c r="D111" s="138" t="s">
        <v>174</v>
      </c>
      <c r="E111" s="254"/>
      <c r="F111" s="76">
        <v>2</v>
      </c>
      <c r="G111" s="41">
        <f t="shared" ref="G111" si="8">E111*F111</f>
        <v>0</v>
      </c>
    </row>
    <row r="112" spans="1:7">
      <c r="B112" s="146"/>
      <c r="D112" s="138"/>
      <c r="E112" s="209"/>
      <c r="F112" s="79"/>
      <c r="G112" s="41"/>
    </row>
    <row r="113" spans="1:8">
      <c r="E113" s="250"/>
      <c r="G113" s="46"/>
    </row>
    <row r="114" spans="1:8" ht="15.75">
      <c r="A114" s="1"/>
      <c r="B114" s="166" t="s">
        <v>40</v>
      </c>
      <c r="C114" s="167"/>
      <c r="D114" s="168"/>
      <c r="E114" s="213"/>
      <c r="F114" s="80"/>
      <c r="G114" s="19">
        <f>SUM(G5:G113)</f>
        <v>0</v>
      </c>
      <c r="H114" s="46"/>
    </row>
    <row r="115" spans="1:8" ht="15.75">
      <c r="A115" s="1"/>
      <c r="B115" s="147" t="s">
        <v>11</v>
      </c>
      <c r="C115" s="22"/>
      <c r="D115" s="143"/>
      <c r="E115" s="214"/>
      <c r="F115" s="81"/>
      <c r="G115" s="23">
        <f>G114*0.21</f>
        <v>0</v>
      </c>
    </row>
    <row r="116" spans="1:8" ht="15.75">
      <c r="A116" s="1"/>
      <c r="B116" s="171" t="s">
        <v>23</v>
      </c>
      <c r="C116" s="172"/>
      <c r="D116" s="173"/>
      <c r="E116" s="213"/>
      <c r="F116" s="80"/>
      <c r="G116" s="19">
        <f>G114+G115</f>
        <v>0</v>
      </c>
    </row>
  </sheetData>
  <sheetProtection algorithmName="SHA-512" hashValue="6/3d+lPDH5rueFFrSQUk6t78ktGe8z4q0HKNevlpYJRluVFu0TZjDTP1GfzxLslBTKmT0UUuR5uw3b4IJm8BCg==" saltValue="utuPQRpBRo+2R5CE4VqHiw==" spinCount="100000" sheet="1" objects="1" scenarios="1"/>
  <mergeCells count="4">
    <mergeCell ref="B114:D114"/>
    <mergeCell ref="B116:D116"/>
    <mergeCell ref="A1:F1"/>
    <mergeCell ref="C58:C59"/>
  </mergeCells>
  <pageMargins left="0.23622047244094488" right="0.23622047244094488" top="0.74803149606299213" bottom="0.74803149606299213" header="0.31496062992125984" footer="0.31496062992125984"/>
  <pageSetup paperSize="9" scale="83" fitToHeight="0"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8"/>
  <sheetViews>
    <sheetView tabSelected="1" view="pageLayout" topLeftCell="A52" zoomScale="90" zoomScaleNormal="100" zoomScalePageLayoutView="90" workbookViewId="0">
      <selection activeCell="F71" sqref="F71"/>
    </sheetView>
  </sheetViews>
  <sheetFormatPr baseColWidth="10" defaultRowHeight="15"/>
  <cols>
    <col min="1" max="1" width="4.5703125" bestFit="1" customWidth="1"/>
    <col min="2" max="2" width="12.7109375" style="65" bestFit="1" customWidth="1"/>
    <col min="3" max="3" width="10" style="65" customWidth="1"/>
    <col min="4" max="4" width="63.7109375" style="70" customWidth="1"/>
    <col min="5" max="5" width="12.7109375" bestFit="1" customWidth="1"/>
    <col min="7" max="7" width="14" customWidth="1"/>
  </cols>
  <sheetData>
    <row r="1" spans="1:7" ht="15.75">
      <c r="A1" s="175" t="s">
        <v>90</v>
      </c>
      <c r="B1" s="175"/>
      <c r="C1" s="175"/>
      <c r="D1" s="175"/>
      <c r="E1" s="175"/>
      <c r="F1" s="175"/>
      <c r="G1" s="1"/>
    </row>
    <row r="2" spans="1:7" ht="15.75">
      <c r="A2" s="1"/>
      <c r="B2" s="144"/>
      <c r="C2" s="63"/>
      <c r="D2" s="69"/>
      <c r="E2" s="3"/>
      <c r="F2" s="1"/>
      <c r="G2" s="1"/>
    </row>
    <row r="3" spans="1:7" ht="15.75">
      <c r="A3" s="1"/>
      <c r="B3" s="7" t="s">
        <v>2</v>
      </c>
      <c r="C3" s="7" t="s">
        <v>3</v>
      </c>
      <c r="D3" s="67" t="s">
        <v>4</v>
      </c>
      <c r="E3" s="247" t="s">
        <v>5</v>
      </c>
      <c r="F3" s="7" t="s">
        <v>6</v>
      </c>
      <c r="G3" s="7" t="s">
        <v>1</v>
      </c>
    </row>
    <row r="4" spans="1:7" ht="15.75">
      <c r="A4" s="1"/>
      <c r="B4" s="7"/>
      <c r="C4" s="7"/>
      <c r="D4" s="67"/>
      <c r="E4" s="247"/>
      <c r="F4" s="7"/>
      <c r="G4" s="7"/>
    </row>
    <row r="5" spans="1:7" ht="15.75">
      <c r="A5" s="1"/>
      <c r="B5" s="144"/>
      <c r="C5" s="63"/>
      <c r="D5" s="94" t="s">
        <v>114</v>
      </c>
      <c r="E5" s="251"/>
      <c r="F5" s="27"/>
      <c r="G5" s="27"/>
    </row>
    <row r="6" spans="1:7" ht="188.25" customHeight="1">
      <c r="A6" s="114">
        <v>0.1673611111111111</v>
      </c>
      <c r="B6" s="159" t="s">
        <v>33</v>
      </c>
      <c r="C6" s="165" t="s">
        <v>103</v>
      </c>
      <c r="D6" s="68" t="s">
        <v>251</v>
      </c>
      <c r="E6" s="249"/>
      <c r="F6" s="123"/>
      <c r="G6" s="118"/>
    </row>
    <row r="7" spans="1:7" ht="24">
      <c r="A7" s="34"/>
      <c r="B7" s="129"/>
      <c r="C7" s="129"/>
      <c r="D7" s="68" t="s">
        <v>16</v>
      </c>
      <c r="E7" s="242"/>
      <c r="F7" s="76"/>
      <c r="G7" s="132"/>
    </row>
    <row r="8" spans="1:7" ht="36">
      <c r="A8" s="34"/>
      <c r="B8" s="129"/>
      <c r="C8" s="129"/>
      <c r="D8" s="68" t="s">
        <v>15</v>
      </c>
      <c r="E8" s="249"/>
      <c r="F8" s="77"/>
      <c r="G8" s="133"/>
    </row>
    <row r="9" spans="1:7">
      <c r="A9" s="34"/>
      <c r="B9" s="129" t="s">
        <v>131</v>
      </c>
      <c r="C9" s="129" t="s">
        <v>167</v>
      </c>
      <c r="D9" s="72" t="s">
        <v>166</v>
      </c>
      <c r="E9" s="256"/>
      <c r="F9" s="76">
        <v>1</v>
      </c>
      <c r="G9" s="132">
        <f>E9*F9</f>
        <v>0</v>
      </c>
    </row>
    <row r="10" spans="1:7">
      <c r="A10" s="34"/>
      <c r="B10" s="129"/>
      <c r="C10" s="129"/>
      <c r="D10" s="68"/>
      <c r="E10" s="242"/>
      <c r="F10" s="76"/>
      <c r="G10" s="132"/>
    </row>
    <row r="11" spans="1:7" ht="183" customHeight="1">
      <c r="A11" s="114">
        <v>0.16805555555555554</v>
      </c>
      <c r="B11" s="159" t="s">
        <v>33</v>
      </c>
      <c r="C11" s="165" t="s">
        <v>104</v>
      </c>
      <c r="D11" s="68" t="s">
        <v>252</v>
      </c>
      <c r="E11" s="249"/>
      <c r="F11" s="123"/>
      <c r="G11" s="118"/>
    </row>
    <row r="12" spans="1:7" ht="24">
      <c r="A12" s="34"/>
      <c r="B12" s="129"/>
      <c r="C12" s="129"/>
      <c r="D12" s="68" t="s">
        <v>16</v>
      </c>
      <c r="E12" s="242"/>
      <c r="F12" s="76"/>
      <c r="G12" s="132"/>
    </row>
    <row r="13" spans="1:7" ht="36">
      <c r="A13" s="34"/>
      <c r="B13" s="129"/>
      <c r="C13" s="129"/>
      <c r="D13" s="68" t="s">
        <v>15</v>
      </c>
      <c r="E13" s="249"/>
      <c r="F13" s="77"/>
      <c r="G13" s="133"/>
    </row>
    <row r="14" spans="1:7" ht="24">
      <c r="A14" s="34"/>
      <c r="B14" s="129"/>
      <c r="C14" s="130" t="s">
        <v>168</v>
      </c>
      <c r="D14" s="72" t="s">
        <v>210</v>
      </c>
      <c r="E14" s="256"/>
      <c r="F14" s="76">
        <v>7</v>
      </c>
      <c r="G14" s="132">
        <f>E14*F14</f>
        <v>0</v>
      </c>
    </row>
    <row r="15" spans="1:7">
      <c r="A15" s="40"/>
      <c r="B15" s="131"/>
      <c r="C15" s="131"/>
      <c r="E15" s="252"/>
      <c r="F15" s="125"/>
      <c r="G15" s="134"/>
    </row>
    <row r="16" spans="1:7" ht="184.5" customHeight="1">
      <c r="A16" s="114">
        <v>0.16874999999999998</v>
      </c>
      <c r="B16" s="159" t="s">
        <v>7</v>
      </c>
      <c r="C16" s="165" t="s">
        <v>102</v>
      </c>
      <c r="D16" s="68" t="s">
        <v>253</v>
      </c>
      <c r="E16" s="249"/>
      <c r="F16" s="123"/>
      <c r="G16" s="118"/>
    </row>
    <row r="17" spans="1:14" ht="24">
      <c r="A17" s="34"/>
      <c r="B17" s="129"/>
      <c r="C17" s="129"/>
      <c r="D17" s="68" t="s">
        <v>16</v>
      </c>
      <c r="E17" s="242"/>
      <c r="F17" s="76"/>
      <c r="G17" s="132"/>
    </row>
    <row r="18" spans="1:14" ht="36">
      <c r="A18" s="34"/>
      <c r="B18" s="129"/>
      <c r="C18" s="129"/>
      <c r="D18" s="68" t="s">
        <v>15</v>
      </c>
      <c r="E18" s="249"/>
      <c r="F18" s="77"/>
      <c r="G18" s="133"/>
    </row>
    <row r="19" spans="1:14" ht="24">
      <c r="A19" s="34"/>
      <c r="B19" s="129"/>
      <c r="C19" s="130" t="s">
        <v>169</v>
      </c>
      <c r="D19" s="72" t="s">
        <v>211</v>
      </c>
      <c r="E19" s="256"/>
      <c r="F19" s="76">
        <v>6</v>
      </c>
      <c r="G19" s="132">
        <f>E19*F19</f>
        <v>0</v>
      </c>
    </row>
    <row r="20" spans="1:14">
      <c r="A20" s="34"/>
      <c r="B20" s="129"/>
      <c r="C20" s="130"/>
      <c r="D20" s="68"/>
      <c r="E20" s="242"/>
      <c r="F20" s="76"/>
      <c r="G20" s="132"/>
    </row>
    <row r="21" spans="1:14" ht="24">
      <c r="A21" s="34"/>
      <c r="B21" s="129"/>
      <c r="C21" s="130"/>
      <c r="D21" s="163" t="s">
        <v>254</v>
      </c>
      <c r="E21" s="242"/>
      <c r="F21" s="76"/>
      <c r="G21" s="132"/>
    </row>
    <row r="22" spans="1:14" ht="45.75" customHeight="1">
      <c r="A22" s="34"/>
      <c r="B22" s="129"/>
      <c r="C22" s="130"/>
      <c r="D22" s="162"/>
      <c r="E22" s="242"/>
      <c r="F22" s="76"/>
      <c r="G22" s="132"/>
    </row>
    <row r="23" spans="1:14">
      <c r="A23" s="40"/>
      <c r="B23" s="131"/>
      <c r="C23" s="131"/>
      <c r="D23" s="94" t="s">
        <v>115</v>
      </c>
      <c r="E23" s="252"/>
      <c r="F23" s="125"/>
      <c r="G23" s="134"/>
    </row>
    <row r="24" spans="1:14" ht="72">
      <c r="A24" s="114">
        <v>0.16944444444444443</v>
      </c>
      <c r="B24" s="159" t="s">
        <v>84</v>
      </c>
      <c r="C24" s="159" t="s">
        <v>17</v>
      </c>
      <c r="D24" s="72" t="s">
        <v>165</v>
      </c>
      <c r="E24" s="249"/>
      <c r="F24" s="123"/>
      <c r="G24" s="118"/>
    </row>
    <row r="25" spans="1:14" ht="24">
      <c r="A25" s="34"/>
      <c r="B25" s="129"/>
      <c r="C25" s="129"/>
      <c r="D25" s="68" t="s">
        <v>16</v>
      </c>
      <c r="E25" s="242"/>
      <c r="F25" s="76"/>
      <c r="G25" s="132"/>
    </row>
    <row r="26" spans="1:14" ht="36">
      <c r="A26" s="34"/>
      <c r="B26" s="129"/>
      <c r="C26" s="129"/>
      <c r="D26" s="68" t="s">
        <v>15</v>
      </c>
      <c r="E26" s="249"/>
      <c r="F26" s="77"/>
      <c r="G26" s="133"/>
    </row>
    <row r="27" spans="1:14" ht="24">
      <c r="A27" s="40"/>
      <c r="B27" s="131"/>
      <c r="C27" s="159" t="s">
        <v>170</v>
      </c>
      <c r="D27" s="68" t="s">
        <v>173</v>
      </c>
      <c r="E27" s="256"/>
      <c r="F27" s="76">
        <v>4</v>
      </c>
      <c r="G27" s="132">
        <f>E27*F27</f>
        <v>0</v>
      </c>
    </row>
    <row r="28" spans="1:14" ht="24">
      <c r="A28" s="40"/>
      <c r="B28" s="131"/>
      <c r="C28" s="159" t="s">
        <v>183</v>
      </c>
      <c r="D28" s="72" t="s">
        <v>172</v>
      </c>
      <c r="E28" s="256"/>
      <c r="F28" s="76">
        <v>6</v>
      </c>
      <c r="G28" s="132">
        <f>E28*F28</f>
        <v>0</v>
      </c>
    </row>
    <row r="29" spans="1:14" ht="24">
      <c r="A29" s="34"/>
      <c r="B29" s="145"/>
      <c r="C29" s="159" t="s">
        <v>184</v>
      </c>
      <c r="D29" s="72" t="s">
        <v>171</v>
      </c>
      <c r="E29" s="256"/>
      <c r="F29" s="76">
        <v>4</v>
      </c>
      <c r="G29" s="132">
        <f>E29*F29</f>
        <v>0</v>
      </c>
    </row>
    <row r="30" spans="1:14">
      <c r="A30" s="40"/>
      <c r="B30" s="131"/>
      <c r="C30" s="131"/>
      <c r="E30" s="252"/>
      <c r="F30" s="125"/>
      <c r="G30" s="134"/>
    </row>
    <row r="31" spans="1:14" ht="25.5" customHeight="1">
      <c r="A31" s="114">
        <v>0.17013888888888887</v>
      </c>
      <c r="B31" s="159" t="s">
        <v>70</v>
      </c>
      <c r="C31" s="159" t="s">
        <v>17</v>
      </c>
      <c r="D31" s="71" t="s">
        <v>66</v>
      </c>
      <c r="E31" s="253"/>
      <c r="F31" s="122"/>
      <c r="G31" s="122"/>
      <c r="H31" s="54"/>
      <c r="I31" s="55"/>
      <c r="J31" s="55"/>
      <c r="K31" s="60"/>
      <c r="L31" s="53"/>
      <c r="M31" s="61"/>
      <c r="N31" s="61"/>
    </row>
    <row r="32" spans="1:14" ht="24">
      <c r="A32" s="34"/>
      <c r="B32" s="129"/>
      <c r="C32" s="129"/>
      <c r="D32" s="68" t="s">
        <v>16</v>
      </c>
      <c r="E32" s="242"/>
      <c r="F32" s="76"/>
      <c r="G32" s="132"/>
    </row>
    <row r="33" spans="1:7" ht="36">
      <c r="A33" s="34"/>
      <c r="B33" s="129"/>
      <c r="C33" s="129"/>
      <c r="D33" s="68" t="s">
        <v>15</v>
      </c>
      <c r="E33" s="249"/>
      <c r="F33" s="77"/>
      <c r="G33" s="133"/>
    </row>
    <row r="34" spans="1:7">
      <c r="A34" s="34"/>
      <c r="B34" s="145"/>
      <c r="C34" s="130" t="s">
        <v>185</v>
      </c>
      <c r="D34" s="72" t="s">
        <v>72</v>
      </c>
      <c r="E34" s="256"/>
      <c r="F34" s="76">
        <v>1</v>
      </c>
      <c r="G34" s="132">
        <f>E34*F34</f>
        <v>0</v>
      </c>
    </row>
    <row r="35" spans="1:7">
      <c r="A35" s="34"/>
      <c r="B35" s="145"/>
      <c r="C35" s="130" t="s">
        <v>186</v>
      </c>
      <c r="D35" s="72" t="s">
        <v>71</v>
      </c>
      <c r="E35" s="256"/>
      <c r="F35" s="76">
        <v>1</v>
      </c>
      <c r="G35" s="132">
        <f>E35*F35</f>
        <v>0</v>
      </c>
    </row>
    <row r="36" spans="1:7">
      <c r="A36" s="34"/>
      <c r="B36" s="145"/>
      <c r="C36" s="130"/>
      <c r="D36" s="68"/>
      <c r="E36" s="242"/>
      <c r="F36" s="76"/>
      <c r="G36" s="132"/>
    </row>
    <row r="37" spans="1:7">
      <c r="A37" s="34"/>
      <c r="B37" s="129"/>
      <c r="C37" s="130"/>
      <c r="D37" s="95" t="s">
        <v>116</v>
      </c>
      <c r="E37" s="242"/>
      <c r="F37" s="76"/>
      <c r="G37" s="132"/>
    </row>
    <row r="38" spans="1:7" ht="84">
      <c r="A38" s="114">
        <v>0.17083333333333331</v>
      </c>
      <c r="B38" s="159" t="s">
        <v>84</v>
      </c>
      <c r="C38" s="159" t="s">
        <v>20</v>
      </c>
      <c r="D38" s="68" t="s">
        <v>256</v>
      </c>
      <c r="E38" s="249"/>
      <c r="F38" s="123"/>
      <c r="G38" s="118"/>
    </row>
    <row r="39" spans="1:7" ht="24">
      <c r="A39" s="34"/>
      <c r="B39" s="129"/>
      <c r="C39" s="129"/>
      <c r="D39" s="68" t="s">
        <v>9</v>
      </c>
      <c r="E39" s="242"/>
      <c r="F39" s="76"/>
      <c r="G39" s="132"/>
    </row>
    <row r="40" spans="1:7" ht="36">
      <c r="A40" s="34"/>
      <c r="B40" s="129"/>
      <c r="C40" s="129"/>
      <c r="D40" s="68" t="s">
        <v>15</v>
      </c>
      <c r="E40" s="249"/>
      <c r="F40" s="77"/>
      <c r="G40" s="133"/>
    </row>
    <row r="41" spans="1:7">
      <c r="A41" s="34"/>
      <c r="B41" s="129"/>
      <c r="C41" s="130" t="s">
        <v>153</v>
      </c>
      <c r="D41" s="68" t="s">
        <v>237</v>
      </c>
      <c r="E41" s="256"/>
      <c r="F41" s="76">
        <v>11</v>
      </c>
      <c r="G41" s="132">
        <f t="shared" ref="G41:G42" si="0">E41*F41</f>
        <v>0</v>
      </c>
    </row>
    <row r="42" spans="1:7" ht="24">
      <c r="A42" s="34"/>
      <c r="B42" s="129"/>
      <c r="C42" s="130" t="s">
        <v>154</v>
      </c>
      <c r="D42" s="68" t="s">
        <v>238</v>
      </c>
      <c r="E42" s="256"/>
      <c r="F42" s="76">
        <v>3</v>
      </c>
      <c r="G42" s="132">
        <f t="shared" si="0"/>
        <v>0</v>
      </c>
    </row>
    <row r="43" spans="1:7">
      <c r="A43" s="40"/>
      <c r="B43" s="131"/>
      <c r="C43" s="131"/>
      <c r="E43" s="252"/>
      <c r="F43" s="125"/>
      <c r="G43" s="134"/>
    </row>
    <row r="44" spans="1:7" ht="84">
      <c r="A44" s="114">
        <v>0.17152777777777775</v>
      </c>
      <c r="B44" s="159" t="s">
        <v>28</v>
      </c>
      <c r="C44" s="159" t="s">
        <v>31</v>
      </c>
      <c r="D44" s="68" t="s">
        <v>257</v>
      </c>
      <c r="E44" s="249"/>
      <c r="F44" s="123"/>
      <c r="G44" s="118"/>
    </row>
    <row r="45" spans="1:7" ht="24">
      <c r="A45" s="34"/>
      <c r="B45" s="129"/>
      <c r="C45" s="129"/>
      <c r="D45" s="68" t="s">
        <v>9</v>
      </c>
      <c r="E45" s="242"/>
      <c r="F45" s="76"/>
      <c r="G45" s="132"/>
    </row>
    <row r="46" spans="1:7" ht="36">
      <c r="A46" s="34"/>
      <c r="B46" s="129"/>
      <c r="C46" s="129"/>
      <c r="D46" s="68" t="s">
        <v>15</v>
      </c>
      <c r="E46" s="249"/>
      <c r="F46" s="77"/>
      <c r="G46" s="133"/>
    </row>
    <row r="47" spans="1:7">
      <c r="A47" s="34"/>
      <c r="B47" s="160" t="s">
        <v>85</v>
      </c>
      <c r="C47" s="155" t="s">
        <v>155</v>
      </c>
      <c r="D47" s="72" t="s">
        <v>239</v>
      </c>
      <c r="E47" s="256"/>
      <c r="F47" s="76">
        <v>2</v>
      </c>
      <c r="G47" s="132">
        <f t="shared" ref="G47" si="1">E47*F47</f>
        <v>0</v>
      </c>
    </row>
    <row r="48" spans="1:7">
      <c r="A48" s="40"/>
      <c r="B48" s="131"/>
      <c r="C48" s="131"/>
      <c r="E48" s="252"/>
      <c r="F48" s="128"/>
      <c r="G48" s="134"/>
    </row>
    <row r="49" spans="1:8" ht="108">
      <c r="A49" s="114">
        <v>0.17222222222222225</v>
      </c>
      <c r="B49" s="159" t="s">
        <v>84</v>
      </c>
      <c r="C49" s="159" t="s">
        <v>86</v>
      </c>
      <c r="D49" s="68" t="s">
        <v>255</v>
      </c>
      <c r="E49" s="249"/>
      <c r="F49" s="123"/>
      <c r="G49" s="118"/>
    </row>
    <row r="50" spans="1:8" ht="24">
      <c r="A50" s="34"/>
      <c r="B50" s="129"/>
      <c r="C50" s="129"/>
      <c r="D50" s="68" t="s">
        <v>9</v>
      </c>
      <c r="E50" s="242"/>
      <c r="F50" s="76"/>
      <c r="G50" s="132"/>
    </row>
    <row r="51" spans="1:8" ht="36">
      <c r="A51" s="34"/>
      <c r="B51" s="129"/>
      <c r="C51" s="129"/>
      <c r="D51" s="68" t="s">
        <v>15</v>
      </c>
      <c r="E51" s="249"/>
      <c r="F51" s="77"/>
      <c r="G51" s="133"/>
    </row>
    <row r="52" spans="1:8" ht="15.75" customHeight="1">
      <c r="A52" s="34"/>
      <c r="B52" s="159" t="s">
        <v>87</v>
      </c>
      <c r="C52" s="130" t="s">
        <v>156</v>
      </c>
      <c r="D52" s="68" t="s">
        <v>159</v>
      </c>
      <c r="E52" s="256"/>
      <c r="F52" s="76">
        <v>6</v>
      </c>
      <c r="G52" s="132">
        <f>E52*F52</f>
        <v>0</v>
      </c>
    </row>
    <row r="53" spans="1:8">
      <c r="A53" s="34"/>
      <c r="B53" s="159" t="s">
        <v>87</v>
      </c>
      <c r="C53" s="130" t="s">
        <v>157</v>
      </c>
      <c r="D53" s="68" t="s">
        <v>160</v>
      </c>
      <c r="E53" s="256"/>
      <c r="F53" s="76">
        <v>3</v>
      </c>
      <c r="G53" s="132">
        <f>E53*F53</f>
        <v>0</v>
      </c>
    </row>
    <row r="54" spans="1:8">
      <c r="A54" s="34"/>
      <c r="B54" s="159" t="s">
        <v>87</v>
      </c>
      <c r="C54" s="130" t="s">
        <v>158</v>
      </c>
      <c r="D54" s="68" t="s">
        <v>161</v>
      </c>
      <c r="E54" s="256"/>
      <c r="F54" s="76">
        <v>3</v>
      </c>
      <c r="G54" s="132">
        <f t="shared" ref="G54" si="2">E54*F54</f>
        <v>0</v>
      </c>
    </row>
    <row r="55" spans="1:8" ht="15.75">
      <c r="A55" s="1"/>
      <c r="B55" s="144"/>
      <c r="C55" s="66"/>
      <c r="D55" s="68"/>
      <c r="E55" s="209"/>
      <c r="F55" s="42"/>
      <c r="G55" s="41"/>
    </row>
    <row r="56" spans="1:8" ht="15.75">
      <c r="A56" s="1"/>
      <c r="B56" s="166" t="s">
        <v>44</v>
      </c>
      <c r="C56" s="167"/>
      <c r="D56" s="168"/>
      <c r="E56" s="213"/>
      <c r="F56" s="18"/>
      <c r="G56" s="19">
        <f>SUM(G6:G55)</f>
        <v>0</v>
      </c>
      <c r="H56" s="46"/>
    </row>
    <row r="57" spans="1:8" ht="15.75">
      <c r="A57" s="1"/>
      <c r="B57" s="161" t="s">
        <v>11</v>
      </c>
      <c r="C57" s="22"/>
      <c r="D57" s="73"/>
      <c r="E57" s="214"/>
      <c r="F57" s="21"/>
      <c r="G57" s="23">
        <f>G56*0.21</f>
        <v>0</v>
      </c>
    </row>
    <row r="58" spans="1:8" ht="15.75">
      <c r="A58" s="1"/>
      <c r="B58" s="171" t="s">
        <v>45</v>
      </c>
      <c r="C58" s="172"/>
      <c r="D58" s="173"/>
      <c r="E58" s="213"/>
      <c r="F58" s="18"/>
      <c r="G58" s="19">
        <f>G56+G57</f>
        <v>0</v>
      </c>
    </row>
  </sheetData>
  <sheetProtection algorithmName="SHA-512" hashValue="vPK7ZMy9hyxF93uMmfffvkhTGbvRVH+RuklUR+qps6LKLTo7aAe3TazTR7syvugxafiIQhLg/KfwujLVIrYUTw==" saltValue="2T7+P2XB8J1dbzSjGNiVMQ==" spinCount="100000" sheet="1" objects="1" scenarios="1"/>
  <mergeCells count="3">
    <mergeCell ref="B56:D56"/>
    <mergeCell ref="B58:D58"/>
    <mergeCell ref="A1:F1"/>
  </mergeCells>
  <pageMargins left="0.23622047244094488" right="0.23622047244094488" top="0.74803149606299213" bottom="0.74803149606299213" header="0.31496062992125984" footer="0.31496062992125984"/>
  <pageSetup paperSize="9" scale="76" fitToHeight="0" orientation="portrait" r:id="rId1"/>
  <headerFooter>
    <oddHeader xml:space="preserve">&amp;R&amp;"-,Negrita"LOTE 4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 RESUMEN </vt:lpstr>
      <vt:lpstr>LOTE 1 CORTINAS</vt:lpstr>
      <vt:lpstr>LOTE 2 COCINA</vt:lpstr>
      <vt:lpstr>LOTE 3 MOBILIARIO GENERAL</vt:lpstr>
      <vt:lpstr>LOTE 4 MOBILIARIO A MEDIDA</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Trincado</dc:creator>
  <cp:lastModifiedBy>x056637</cp:lastModifiedBy>
  <cp:lastPrinted>2023-11-10T08:07:15Z</cp:lastPrinted>
  <dcterms:created xsi:type="dcterms:W3CDTF">2022-09-13T10:44:32Z</dcterms:created>
  <dcterms:modified xsi:type="dcterms:W3CDTF">2024-04-02T12:32:13Z</dcterms:modified>
</cp:coreProperties>
</file>