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2022\ATA\GESTIÓN\7. Acuerdo Marco actividades COE (MRR)\Anexos\"/>
    </mc:Choice>
  </mc:AlternateContent>
  <bookViews>
    <workbookView xWindow="0" yWindow="0" windowWidth="28800" windowHeight="11550"/>
  </bookViews>
  <sheets>
    <sheet name="Formulario COE" sheetId="1" r:id="rId1"/>
    <sheet name="Datos" sheetId="2" state="hidden" r:id="rId2"/>
  </sheets>
  <definedNames>
    <definedName name="_Hlk91615545" localSheetId="0">'Formulario COE'!#REF!</definedName>
    <definedName name="_Hlk91615712" localSheetId="0">'Formulario COE'!#REF!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8" i="1" l="1"/>
  <c r="C20" i="1" l="1"/>
  <c r="C29" i="1"/>
  <c r="C27" i="1"/>
  <c r="C26" i="1"/>
  <c r="C30" i="1" l="1"/>
  <c r="C4" i="1"/>
  <c r="C16" i="1" l="1"/>
  <c r="C6" i="1"/>
  <c r="C10" i="1" l="1"/>
  <c r="C11" i="1"/>
  <c r="C12" i="1"/>
  <c r="C13" i="1"/>
  <c r="C14" i="1"/>
  <c r="C9" i="1"/>
  <c r="C21" i="1" l="1"/>
  <c r="C32" i="1" s="1"/>
</calcChain>
</file>

<file path=xl/comments1.xml><?xml version="1.0" encoding="utf-8"?>
<comments xmlns="http://schemas.openxmlformats.org/spreadsheetml/2006/main">
  <authors>
    <author>n128600</author>
  </authors>
  <commentList>
    <comment ref="G6" authorId="0" shapeId="0">
      <text>
        <r>
          <rPr>
            <sz val="9"/>
            <color indexed="81"/>
            <rFont val="Tahoma"/>
            <family val="2"/>
          </rPr>
          <t xml:space="preserve">5 ó más colaboraciones 
</t>
        </r>
      </text>
    </comment>
  </commentList>
</comments>
</file>

<file path=xl/sharedStrings.xml><?xml version="1.0" encoding="utf-8"?>
<sst xmlns="http://schemas.openxmlformats.org/spreadsheetml/2006/main" count="60" uniqueCount="46">
  <si>
    <t xml:space="preserve">               </t>
  </si>
  <si>
    <t>2) CRITERIOS CUANTIFICABLES MEDIANTE FÓRMULAS</t>
  </si>
  <si>
    <t>MAX 35 PUNTOS</t>
  </si>
  <si>
    <t>Máx. 5 puntos</t>
  </si>
  <si>
    <t>1 Hora adicional completa: 1 punto</t>
  </si>
  <si>
    <t>2 Horas adicionales completas: 2 puntos</t>
  </si>
  <si>
    <t>3 Horas adicionales completas: 3 puntos</t>
  </si>
  <si>
    <t>4 Horas adicionales completas: 4 puntos</t>
  </si>
  <si>
    <t>5 Horas adicionales completas: 5 puntos</t>
  </si>
  <si>
    <t>Máx. 3 puntos</t>
  </si>
  <si>
    <t>Máx. 6 puntos</t>
  </si>
  <si>
    <t>Nº LOCALES ADICIONALES</t>
  </si>
  <si>
    <t>Altsasu/Alsasua</t>
  </si>
  <si>
    <t>Aoiz</t>
  </si>
  <si>
    <t>Doneztebe/Santesteban</t>
  </si>
  <si>
    <t>Estella/Lizarra</t>
  </si>
  <si>
    <t>Lodosa</t>
  </si>
  <si>
    <t>Tafalla</t>
  </si>
  <si>
    <t>Máx. 10 puntos</t>
  </si>
  <si>
    <t xml:space="preserve">               3) CLAUSULAS SOCIALES</t>
  </si>
  <si>
    <t>MÁX. 10 PUNTOS</t>
  </si>
  <si>
    <t>Medidas relacionadas con el cuidado de menores. (SI/NO): 3 puntos.</t>
  </si>
  <si>
    <t xml:space="preserve">Medidas relacionadas con el cuidado de adultos dependientes. (SI/NO): 3 puntos. </t>
  </si>
  <si>
    <t>SI/NO</t>
  </si>
  <si>
    <t xml:space="preserve">Se otorgarán 5 puntos por disponer de un canal público para compartir videos que deberá disponer de publicaciones que estén activas desde el 1 de enero de 2022 y que tengan una temática relacionada con políticas activas de empleo. </t>
  </si>
  <si>
    <t>SI</t>
  </si>
  <si>
    <t>NO</t>
  </si>
  <si>
    <t xml:space="preserve">Se otorgarán 3 puntos si una persona adscrito a la ejecución del contrato posee un nivel de euskera igual o superior al B2, de acuerdo con el Marco Común Europeo de Referencia para las lenguas. </t>
  </si>
  <si>
    <t>1 ó más</t>
  </si>
  <si>
    <r>
      <t>a)</t>
    </r>
    <r>
      <rPr>
        <b/>
        <sz val="7"/>
        <color theme="1"/>
        <rFont val="Times New Roman"/>
        <family val="1"/>
      </rPr>
      <t xml:space="preserve">       </t>
    </r>
    <r>
      <rPr>
        <b/>
        <sz val="10"/>
        <color theme="1"/>
        <rFont val="Calibri"/>
        <family val="2"/>
      </rPr>
      <t>Disponibilidad horaria para el desarrollo de acciones. Se valorará el tiempo de dedicación semanal para el desarrollo de acciones que resulte adicional respecto al mínimo previsto en la cláusula 2ª de Prescripciones técnicas (máximo 5 puntos)</t>
    </r>
  </si>
  <si>
    <r>
      <t>b)</t>
    </r>
    <r>
      <rPr>
        <b/>
        <sz val="7"/>
        <color theme="1"/>
        <rFont val="Times New Roman"/>
        <family val="1"/>
      </rPr>
      <t xml:space="preserve">       </t>
    </r>
    <r>
      <rPr>
        <b/>
        <sz val="10"/>
        <color theme="1"/>
        <rFont val="Calibri"/>
        <family val="2"/>
      </rPr>
      <t>Desarrollo de acciones en euskera.</t>
    </r>
  </si>
  <si>
    <r>
      <t>c)</t>
    </r>
    <r>
      <rPr>
        <b/>
        <sz val="7"/>
        <color theme="1"/>
        <rFont val="Times New Roman"/>
        <family val="1"/>
      </rPr>
      <t xml:space="preserve">       </t>
    </r>
    <r>
      <rPr>
        <b/>
        <sz val="10"/>
        <color theme="1"/>
        <rFont val="Calibri"/>
        <family val="2"/>
      </rPr>
      <t xml:space="preserve">Sedes. Se otorgará 1 punto por cada local adicional puesto a disposición de la ejecución del contrato en el ámbito geográfico de las siguientes Agencias de Empleo. </t>
    </r>
  </si>
  <si>
    <r>
      <t>d)</t>
    </r>
    <r>
      <rPr>
        <b/>
        <sz val="7"/>
        <color theme="1"/>
        <rFont val="Times New Roman"/>
        <family val="1"/>
      </rPr>
      <t xml:space="preserve">       </t>
    </r>
    <r>
      <rPr>
        <b/>
        <sz val="10"/>
        <color theme="1"/>
        <rFont val="Calibri"/>
        <family val="2"/>
      </rPr>
      <t xml:space="preserve">Plataformas online para compartir videos. </t>
    </r>
  </si>
  <si>
    <r>
      <t>e)</t>
    </r>
    <r>
      <rPr>
        <b/>
        <sz val="7"/>
        <color theme="1"/>
        <rFont val="Times New Roman"/>
        <family val="1"/>
      </rPr>
      <t xml:space="preserve">       </t>
    </r>
    <r>
      <rPr>
        <b/>
        <sz val="10"/>
        <color theme="1"/>
        <rFont val="Calibri"/>
        <family val="2"/>
      </rPr>
      <t>Colaboraciones con Universidades.</t>
    </r>
  </si>
  <si>
    <r>
      <t>f)</t>
    </r>
    <r>
      <rPr>
        <b/>
        <sz val="7"/>
        <color theme="1"/>
        <rFont val="Times New Roman"/>
        <family val="1"/>
      </rPr>
      <t xml:space="preserve">        </t>
    </r>
    <r>
      <rPr>
        <b/>
        <sz val="10"/>
        <color theme="1"/>
        <rFont val="Calibri"/>
        <family val="2"/>
      </rPr>
      <t xml:space="preserve">Especialización del personal. </t>
    </r>
  </si>
  <si>
    <t>ELEGIR</t>
  </si>
  <si>
    <r>
      <t>Se otorgarán 6 puntos si una persona adscrita a la ejecución del contrato posee una acción formación especializada en orientación profesional y/o emprendimiento acreditada mediante master universitario o título correspondiente certificado por un organismo público o privado de, como mínimo, 200 horas por título.</t>
    </r>
    <r>
      <rPr>
        <i/>
        <sz val="10"/>
        <color theme="1"/>
        <rFont val="Calibri"/>
        <family val="2"/>
      </rPr>
      <t xml:space="preserve"> </t>
    </r>
  </si>
  <si>
    <r>
      <t>a)</t>
    </r>
    <r>
      <rPr>
        <b/>
        <sz val="7"/>
        <color theme="1"/>
        <rFont val="Times New Roman"/>
        <family val="1"/>
      </rPr>
      <t xml:space="preserve">       </t>
    </r>
    <r>
      <rPr>
        <b/>
        <sz val="10"/>
        <color theme="1"/>
        <rFont val="Calibri"/>
        <family val="2"/>
      </rPr>
      <t>Se valorará la puesta a disposición de las personas participantes en las actividades objeto de este acuerdo marco durante toda su ejecución, las siguientes medidas en materia de conciliación de la vida laboral, familiar y personal</t>
    </r>
  </si>
  <si>
    <t>Existe protocolo</t>
  </si>
  <si>
    <t>Máx. 4 puntos</t>
  </si>
  <si>
    <r>
      <t>b)</t>
    </r>
    <r>
      <rPr>
        <b/>
        <sz val="7"/>
        <color theme="1"/>
        <rFont val="Times New Roman"/>
        <family val="1"/>
      </rPr>
      <t xml:space="preserve">       </t>
    </r>
    <r>
      <rPr>
        <b/>
        <sz val="10"/>
        <color theme="1"/>
        <rFont val="Calibri"/>
        <family val="2"/>
      </rPr>
      <t xml:space="preserve">Existencia de un protocolo específico de atención a mujeres víctimas de violencia de género. </t>
    </r>
  </si>
  <si>
    <t>TOTAL CRITERIOS CUANTIFICABLES</t>
  </si>
  <si>
    <t>TOTAL CRITERIOS SOCIALES</t>
  </si>
  <si>
    <t>TOTAL 2 + 3</t>
  </si>
  <si>
    <t>0 Hora adicional: 0 puntos</t>
  </si>
  <si>
    <t>Se otorgará 2 puntos por cada colaboración ejecutada con Universidades, siempre que se haya suscrito desde el 1 de enero de 2017 hasta el 30 de junio de 2022, para la ejecución de proyectos de orientación y/o emprendimiento. (Se valorarán 5 colaboraciones cómo máximo)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</si>
</sst>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2"/>
      <color theme="1"/>
      <name val="Times New Roman"/>
      <family val="1"/>
    </font>
    <font>
      <b/>
      <sz val="11"/>
      <color theme="1"/>
      <name val="Calibri"/>
      <family val="2"/>
    </font>
    <font>
      <sz val="10"/>
      <color theme="1"/>
      <name val="Calibri"/>
      <family val="2"/>
    </font>
    <font>
      <i/>
      <sz val="10"/>
      <color theme="1"/>
      <name val="Calibri"/>
      <family val="2"/>
    </font>
    <font>
      <b/>
      <sz val="10"/>
      <color theme="1"/>
      <name val="Calibri"/>
      <family val="2"/>
    </font>
    <font>
      <b/>
      <sz val="7"/>
      <color theme="1"/>
      <name val="Times New Roman"/>
      <family val="1"/>
    </font>
    <font>
      <b/>
      <sz val="12"/>
      <color theme="1"/>
      <name val="Calibri"/>
      <family val="2"/>
    </font>
    <font>
      <sz val="9"/>
      <color indexed="81"/>
      <name val="Tahoma"/>
      <family val="2"/>
    </font>
  </fonts>
  <fills count="4">
    <fill>
      <patternFill patternType="none"/>
    </fill>
    <fill>
      <patternFill patternType="gray125"/>
    </fill>
    <fill>
      <patternFill patternType="solid">
        <fgColor rgb="FFA6A6A6"/>
        <bgColor indexed="64"/>
      </patternFill>
    </fill>
    <fill>
      <patternFill patternType="solid">
        <fgColor theme="0" tint="-0.34998626667073579"/>
        <bgColor indexed="64"/>
      </patternFill>
    </fill>
  </fills>
  <borders count="33">
    <border>
      <left/>
      <right/>
      <top/>
      <bottom/>
      <diagonal/>
    </border>
    <border>
      <left style="double">
        <color indexed="64"/>
      </left>
      <right style="double">
        <color indexed="64"/>
      </right>
      <top/>
      <bottom style="double">
        <color indexed="64"/>
      </bottom>
      <diagonal/>
    </border>
    <border>
      <left/>
      <right style="double">
        <color indexed="64"/>
      </right>
      <top/>
      <bottom style="double">
        <color indexed="64"/>
      </bottom>
      <diagonal/>
    </border>
    <border>
      <left style="double">
        <color rgb="FF3F3F3F"/>
      </left>
      <right/>
      <top style="double">
        <color rgb="FF3F3F3F"/>
      </top>
      <bottom/>
      <diagonal/>
    </border>
    <border>
      <left/>
      <right style="double">
        <color rgb="FF3F3F3F"/>
      </right>
      <top style="double">
        <color rgb="FF3F3F3F"/>
      </top>
      <bottom/>
      <diagonal/>
    </border>
    <border>
      <left style="double">
        <color rgb="FF3F3F3F"/>
      </left>
      <right/>
      <top/>
      <bottom style="double">
        <color rgb="FF3F3F3F"/>
      </bottom>
      <diagonal/>
    </border>
    <border>
      <left/>
      <right style="double">
        <color rgb="FF3F3F3F"/>
      </right>
      <top/>
      <bottom style="double">
        <color rgb="FF3F3F3F"/>
      </bottom>
      <diagonal/>
    </border>
    <border>
      <left style="double">
        <color rgb="FF3F3F3F"/>
      </left>
      <right style="double">
        <color rgb="FF3F3F3F"/>
      </right>
      <top style="double">
        <color rgb="FF3F3F3F"/>
      </top>
      <bottom/>
      <diagonal/>
    </border>
    <border>
      <left style="double">
        <color rgb="FF3F3F3F"/>
      </left>
      <right style="double">
        <color rgb="FF3F3F3F"/>
      </right>
      <top/>
      <bottom style="double">
        <color rgb="FF3F3F3F"/>
      </bottom>
      <diagonal/>
    </border>
    <border>
      <left style="double">
        <color indexed="64"/>
      </left>
      <right/>
      <top style="double">
        <color indexed="64"/>
      </top>
      <bottom style="medium">
        <color indexed="64"/>
      </bottom>
      <diagonal/>
    </border>
    <border>
      <left style="double">
        <color indexed="64"/>
      </left>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double">
        <color indexed="64"/>
      </left>
      <right style="medium">
        <color rgb="FF000000"/>
      </right>
      <top/>
      <bottom style="double">
        <color indexed="64"/>
      </bottom>
      <diagonal/>
    </border>
    <border>
      <left style="double">
        <color indexed="64"/>
      </left>
      <right style="double">
        <color indexed="64"/>
      </right>
      <top style="double">
        <color rgb="FF3F3F3F"/>
      </top>
      <bottom style="double">
        <color indexed="64"/>
      </bottom>
      <diagonal/>
    </border>
    <border>
      <left style="medium">
        <color rgb="FF000000"/>
      </left>
      <right style="double">
        <color indexed="64"/>
      </right>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rgb="FF3F3F3F"/>
      </left>
      <right style="double">
        <color rgb="FF3F3F3F"/>
      </right>
      <top style="double">
        <color rgb="FF3F3F3F"/>
      </top>
      <bottom style="double">
        <color rgb="FF3F3F3F"/>
      </bottom>
      <diagonal/>
    </border>
    <border>
      <left style="double">
        <color rgb="FF3F3F3F"/>
      </left>
      <right style="double">
        <color rgb="FF3F3F3F"/>
      </right>
      <top style="double">
        <color indexed="64"/>
      </top>
      <bottom style="double">
        <color rgb="FF3F3F3F"/>
      </bottom>
      <diagonal/>
    </border>
  </borders>
  <cellStyleXfs count="1">
    <xf numFmtId="0" fontId="0" fillId="0" borderId="0"/>
  </cellStyleXfs>
  <cellXfs count="55">
    <xf numFmtId="0" fontId="0" fillId="0" borderId="0" xfId="0"/>
    <xf numFmtId="0" fontId="1" fillId="0" borderId="0" xfId="0" applyFont="1" applyAlignment="1">
      <alignment vertical="center"/>
    </xf>
    <xf numFmtId="0" fontId="3" fillId="0" borderId="2" xfId="0" applyFont="1" applyBorder="1" applyAlignment="1">
      <alignment horizontal="center" vertical="center"/>
    </xf>
    <xf numFmtId="0" fontId="2" fillId="2" borderId="12" xfId="0" applyFont="1" applyFill="1" applyBorder="1" applyAlignment="1">
      <alignment horizontal="center" vertical="center" wrapText="1"/>
    </xf>
    <xf numFmtId="0" fontId="4" fillId="0" borderId="1" xfId="0" applyFont="1" applyBorder="1" applyAlignment="1">
      <alignment horizontal="justify" vertical="center"/>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0" xfId="0" applyFont="1" applyFill="1" applyBorder="1" applyAlignment="1">
      <alignment vertical="center" wrapText="1"/>
    </xf>
    <xf numFmtId="0" fontId="0" fillId="0" borderId="0" xfId="0" applyAlignment="1">
      <alignment horizontal="right"/>
    </xf>
    <xf numFmtId="0" fontId="5" fillId="0" borderId="15" xfId="0" applyFont="1" applyBorder="1" applyAlignment="1">
      <alignment horizontal="center" vertical="center"/>
    </xf>
    <xf numFmtId="0" fontId="3" fillId="0" borderId="1" xfId="0" applyFont="1" applyBorder="1" applyAlignment="1">
      <alignment vertical="center" wrapText="1"/>
    </xf>
    <xf numFmtId="0" fontId="5" fillId="0" borderId="11" xfId="0" applyFont="1" applyBorder="1" applyAlignment="1">
      <alignment vertical="center" wrapText="1"/>
    </xf>
    <xf numFmtId="0" fontId="3" fillId="3" borderId="11"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7" xfId="0" applyFont="1" applyBorder="1" applyAlignment="1">
      <alignment vertical="center" wrapText="1"/>
    </xf>
    <xf numFmtId="0" fontId="5" fillId="0" borderId="18" xfId="0" applyFont="1" applyBorder="1" applyAlignment="1">
      <alignment horizontal="center" vertical="center" wrapText="1"/>
    </xf>
    <xf numFmtId="0" fontId="3" fillId="0" borderId="19" xfId="0" applyFont="1" applyBorder="1" applyAlignment="1">
      <alignment vertical="center" wrapText="1"/>
    </xf>
    <xf numFmtId="0" fontId="3" fillId="0" borderId="11" xfId="0" applyFont="1" applyBorder="1" applyAlignment="1">
      <alignment vertical="center" wrapText="1"/>
    </xf>
    <xf numFmtId="0" fontId="3" fillId="0" borderId="22" xfId="0" applyFont="1" applyBorder="1" applyAlignment="1">
      <alignment horizontal="justify"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justify" vertical="center" wrapText="1"/>
    </xf>
    <xf numFmtId="0" fontId="3" fillId="0" borderId="27" xfId="0" applyFont="1" applyBorder="1" applyAlignment="1">
      <alignment horizontal="center" vertical="center" wrapText="1"/>
    </xf>
    <xf numFmtId="0" fontId="3" fillId="0" borderId="28"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11" xfId="0" applyFont="1" applyBorder="1" applyAlignment="1">
      <alignment horizontal="center" vertical="center" wrapText="1"/>
    </xf>
    <xf numFmtId="0" fontId="0" fillId="0" borderId="0" xfId="0" applyAlignment="1">
      <alignment horizontal="center"/>
    </xf>
    <xf numFmtId="0" fontId="3" fillId="0" borderId="16"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7" xfId="0" applyFont="1" applyBorder="1" applyAlignment="1" applyProtection="1">
      <alignment horizontal="center" vertical="center" wrapText="1"/>
    </xf>
    <xf numFmtId="0" fontId="3" fillId="0" borderId="14" xfId="0" applyFont="1" applyBorder="1" applyAlignment="1" applyProtection="1">
      <alignment horizontal="center" vertical="center" wrapText="1"/>
      <protection locked="0"/>
    </xf>
    <xf numFmtId="0" fontId="3" fillId="0" borderId="26" xfId="0" applyFont="1" applyBorder="1" applyAlignment="1" applyProtection="1">
      <alignment horizontal="center" vertical="center" wrapText="1"/>
      <protection locked="0"/>
    </xf>
    <xf numFmtId="0" fontId="3" fillId="0" borderId="29" xfId="0" applyFont="1" applyBorder="1" applyAlignment="1" applyProtection="1">
      <alignment horizontal="center" vertical="center" wrapText="1"/>
      <protection locked="0"/>
    </xf>
    <xf numFmtId="0" fontId="3" fillId="0" borderId="20" xfId="0" applyFont="1" applyBorder="1" applyAlignment="1" applyProtection="1">
      <alignment horizontal="center" vertical="center" wrapText="1"/>
      <protection locked="0"/>
    </xf>
    <xf numFmtId="0" fontId="5" fillId="0" borderId="2" xfId="0" applyFont="1" applyBorder="1" applyAlignment="1">
      <alignment horizontal="center" vertical="center"/>
    </xf>
    <xf numFmtId="0" fontId="5" fillId="0" borderId="13" xfId="0" applyFont="1" applyBorder="1" applyAlignment="1">
      <alignment vertical="center" wrapText="1"/>
    </xf>
    <xf numFmtId="0" fontId="5" fillId="0" borderId="1" xfId="0" applyFont="1" applyBorder="1" applyAlignment="1">
      <alignment horizontal="justify" vertical="center"/>
    </xf>
    <xf numFmtId="0" fontId="7" fillId="2" borderId="31" xfId="0" applyFont="1" applyFill="1" applyBorder="1" applyAlignment="1">
      <alignment horizontal="left" vertical="center" wrapText="1" indent="5"/>
    </xf>
    <xf numFmtId="0" fontId="7" fillId="2" borderId="5" xfId="0" applyFont="1" applyFill="1" applyBorder="1" applyAlignment="1">
      <alignment horizontal="left" vertical="center" wrapText="1" indent="5"/>
    </xf>
    <xf numFmtId="0" fontId="7" fillId="2" borderId="32" xfId="0" applyFont="1" applyFill="1" applyBorder="1" applyAlignment="1">
      <alignment horizontal="left" vertical="center" wrapText="1" indent="5"/>
    </xf>
    <xf numFmtId="0" fontId="5" fillId="0" borderId="11" xfId="0" applyFont="1" applyBorder="1" applyAlignment="1">
      <alignment horizontal="justify" vertical="center" wrapText="1"/>
    </xf>
    <xf numFmtId="0" fontId="2" fillId="2" borderId="13"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7" fillId="2" borderId="5" xfId="0" applyFont="1" applyFill="1" applyBorder="1" applyAlignment="1">
      <alignment horizontal="left" vertical="center" wrapText="1" indent="5"/>
    </xf>
    <xf numFmtId="0" fontId="7" fillId="2" borderId="6" xfId="0" applyFont="1" applyFill="1" applyBorder="1" applyAlignment="1">
      <alignment horizontal="left" vertical="center" wrapText="1" indent="5"/>
    </xf>
    <xf numFmtId="0" fontId="7" fillId="2" borderId="31" xfId="0" applyFont="1" applyFill="1" applyBorder="1" applyAlignment="1">
      <alignment horizontal="left" vertical="center" wrapText="1" indent="5"/>
    </xf>
    <xf numFmtId="0" fontId="2" fillId="2" borderId="3" xfId="0" applyFont="1" applyFill="1" applyBorder="1" applyAlignment="1">
      <alignment vertical="center" wrapText="1"/>
    </xf>
    <xf numFmtId="0" fontId="2" fillId="2" borderId="4" xfId="0" applyFont="1" applyFill="1" applyBorder="1" applyAlignment="1">
      <alignment vertical="center" wrapText="1"/>
    </xf>
    <xf numFmtId="0" fontId="2" fillId="2" borderId="5" xfId="0" applyFont="1" applyFill="1" applyBorder="1" applyAlignment="1">
      <alignment horizontal="left" vertical="center" wrapText="1" indent="5"/>
    </xf>
    <xf numFmtId="0" fontId="2" fillId="2" borderId="6" xfId="0" applyFont="1" applyFill="1" applyBorder="1" applyAlignment="1">
      <alignment horizontal="left" vertical="center" wrapText="1" indent="5"/>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5" fillId="0" borderId="15" xfId="0" applyFont="1" applyBorder="1" applyAlignment="1">
      <alignment horizontal="justify" vertical="center"/>
    </xf>
    <xf numFmtId="0" fontId="3" fillId="0" borderId="22" xfId="0" applyFont="1" applyBorder="1" applyAlignment="1" applyProtection="1">
      <alignment horizontal="justify" vertical="center" wrapText="1"/>
      <protection locked="0"/>
    </xf>
    <xf numFmtId="0" fontId="3" fillId="0" borderId="23" xfId="0" applyFont="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4"/>
  <sheetViews>
    <sheetView tabSelected="1" topLeftCell="A4" workbookViewId="0">
      <selection activeCell="B29" sqref="B29"/>
    </sheetView>
  </sheetViews>
  <sheetFormatPr baseColWidth="10" defaultRowHeight="15" x14ac:dyDescent="0.25"/>
  <cols>
    <col min="1" max="1" width="89.5703125" customWidth="1"/>
    <col min="2" max="2" width="11.42578125" style="26"/>
    <col min="3" max="3" width="14.85546875" style="26" customWidth="1"/>
  </cols>
  <sheetData>
    <row r="1" spans="1:3" ht="15.75" thickTop="1" x14ac:dyDescent="0.25">
      <c r="A1" s="46" t="s">
        <v>0</v>
      </c>
      <c r="B1" s="47"/>
      <c r="C1" s="50" t="s">
        <v>2</v>
      </c>
    </row>
    <row r="2" spans="1:3" ht="15.75" thickBot="1" x14ac:dyDescent="0.3">
      <c r="A2" s="48" t="s">
        <v>1</v>
      </c>
      <c r="B2" s="49"/>
      <c r="C2" s="51"/>
    </row>
    <row r="3" spans="1:3" ht="41.25" customHeight="1" thickTop="1" thickBot="1" x14ac:dyDescent="0.3">
      <c r="A3" s="52" t="s">
        <v>29</v>
      </c>
      <c r="B3" s="52"/>
      <c r="C3" s="9" t="s">
        <v>3</v>
      </c>
    </row>
    <row r="4" spans="1:3" ht="16.5" thickTop="1" thickBot="1" x14ac:dyDescent="0.3">
      <c r="A4" s="53" t="s">
        <v>44</v>
      </c>
      <c r="B4" s="54"/>
      <c r="C4" s="29" t="str">
        <f>LEFT(A4,1)</f>
        <v>0</v>
      </c>
    </row>
    <row r="5" spans="1:3" ht="16.5" thickTop="1" thickBot="1" x14ac:dyDescent="0.3">
      <c r="A5" s="11" t="s">
        <v>30</v>
      </c>
      <c r="B5" s="12" t="s">
        <v>23</v>
      </c>
      <c r="C5" s="13" t="s">
        <v>9</v>
      </c>
    </row>
    <row r="6" spans="1:3" ht="27.75" customHeight="1" thickTop="1" thickBot="1" x14ac:dyDescent="0.3">
      <c r="A6" s="10" t="s">
        <v>27</v>
      </c>
      <c r="B6" s="30" t="s">
        <v>26</v>
      </c>
      <c r="C6" s="27">
        <f>IF(B6="SI",3,0)</f>
        <v>0</v>
      </c>
    </row>
    <row r="7" spans="1:3" ht="26.25" customHeight="1" thickTop="1" thickBot="1" x14ac:dyDescent="0.3">
      <c r="A7" s="40" t="s">
        <v>31</v>
      </c>
      <c r="B7" s="40"/>
      <c r="C7" s="13" t="s">
        <v>10</v>
      </c>
    </row>
    <row r="8" spans="1:3" ht="26.25" thickTop="1" x14ac:dyDescent="0.25">
      <c r="A8" s="18"/>
      <c r="B8" s="19" t="s">
        <v>11</v>
      </c>
      <c r="C8" s="20"/>
    </row>
    <row r="9" spans="1:3" x14ac:dyDescent="0.25">
      <c r="A9" s="21" t="s">
        <v>12</v>
      </c>
      <c r="B9" s="31">
        <v>0</v>
      </c>
      <c r="C9" s="22">
        <f>IF(B9="",0,MIN(B9,1))</f>
        <v>0</v>
      </c>
    </row>
    <row r="10" spans="1:3" x14ac:dyDescent="0.25">
      <c r="A10" s="21" t="s">
        <v>13</v>
      </c>
      <c r="B10" s="31">
        <v>0</v>
      </c>
      <c r="C10" s="22">
        <f t="shared" ref="C10:C14" si="0">IF(B10="",0,MIN(B10,1))</f>
        <v>0</v>
      </c>
    </row>
    <row r="11" spans="1:3" x14ac:dyDescent="0.25">
      <c r="A11" s="21" t="s">
        <v>14</v>
      </c>
      <c r="B11" s="31">
        <v>0</v>
      </c>
      <c r="C11" s="22">
        <f t="shared" si="0"/>
        <v>0</v>
      </c>
    </row>
    <row r="12" spans="1:3" x14ac:dyDescent="0.25">
      <c r="A12" s="21" t="s">
        <v>15</v>
      </c>
      <c r="B12" s="31">
        <v>0</v>
      </c>
      <c r="C12" s="22">
        <f t="shared" si="0"/>
        <v>0</v>
      </c>
    </row>
    <row r="13" spans="1:3" x14ac:dyDescent="0.25">
      <c r="A13" s="21" t="s">
        <v>16</v>
      </c>
      <c r="B13" s="31">
        <v>0</v>
      </c>
      <c r="C13" s="22">
        <f t="shared" si="0"/>
        <v>0</v>
      </c>
    </row>
    <row r="14" spans="1:3" ht="15.75" thickBot="1" x14ac:dyDescent="0.3">
      <c r="A14" s="23" t="s">
        <v>17</v>
      </c>
      <c r="B14" s="32">
        <v>0</v>
      </c>
      <c r="C14" s="24">
        <f t="shared" si="0"/>
        <v>0</v>
      </c>
    </row>
    <row r="15" spans="1:3" ht="16.5" thickTop="1" thickBot="1" x14ac:dyDescent="0.3">
      <c r="A15" s="14" t="s">
        <v>32</v>
      </c>
      <c r="B15" s="12" t="s">
        <v>23</v>
      </c>
      <c r="C15" s="15" t="s">
        <v>3</v>
      </c>
    </row>
    <row r="16" spans="1:3" ht="42" customHeight="1" thickTop="1" thickBot="1" x14ac:dyDescent="0.3">
      <c r="A16" s="16" t="s">
        <v>24</v>
      </c>
      <c r="B16" s="30" t="s">
        <v>26</v>
      </c>
      <c r="C16" s="27">
        <f>IF(B16="SI",5,0)</f>
        <v>0</v>
      </c>
    </row>
    <row r="17" spans="1:3" ht="16.5" thickTop="1" thickBot="1" x14ac:dyDescent="0.3">
      <c r="A17" s="14" t="s">
        <v>33</v>
      </c>
      <c r="B17" s="12" t="s">
        <v>35</v>
      </c>
      <c r="C17" s="15" t="s">
        <v>18</v>
      </c>
    </row>
    <row r="18" spans="1:3" ht="44.25" customHeight="1" thickTop="1" thickBot="1" x14ac:dyDescent="0.3">
      <c r="A18" s="16" t="s">
        <v>45</v>
      </c>
      <c r="B18" s="33">
        <v>0</v>
      </c>
      <c r="C18" s="28">
        <f>IF(B18="",0,MIN(B18*2,10))</f>
        <v>0</v>
      </c>
    </row>
    <row r="19" spans="1:3" ht="16.5" thickTop="1" thickBot="1" x14ac:dyDescent="0.3">
      <c r="A19" s="11" t="s">
        <v>34</v>
      </c>
      <c r="B19" s="12" t="s">
        <v>23</v>
      </c>
      <c r="C19" s="15" t="s">
        <v>10</v>
      </c>
    </row>
    <row r="20" spans="1:3" ht="39.75" thickTop="1" thickBot="1" x14ac:dyDescent="0.3">
      <c r="A20" s="17" t="s">
        <v>36</v>
      </c>
      <c r="B20" s="30" t="s">
        <v>26</v>
      </c>
      <c r="C20" s="25">
        <f>IF(B20="si",6,0)</f>
        <v>0</v>
      </c>
    </row>
    <row r="21" spans="1:3" ht="17.25" thickTop="1" thickBot="1" x14ac:dyDescent="0.3">
      <c r="A21" s="43" t="s">
        <v>41</v>
      </c>
      <c r="B21" s="44"/>
      <c r="C21" s="39">
        <f>SUM(C4+C9+C10+C11+C12+C13+C14+C16+C18+C20)</f>
        <v>0</v>
      </c>
    </row>
    <row r="22" spans="1:3" ht="16.5" thickTop="1" x14ac:dyDescent="0.25">
      <c r="A22" s="1"/>
    </row>
    <row r="23" spans="1:3" ht="16.5" thickBot="1" x14ac:dyDescent="0.3">
      <c r="A23" s="1"/>
    </row>
    <row r="24" spans="1:3" ht="31.5" thickTop="1" thickBot="1" x14ac:dyDescent="0.3">
      <c r="A24" s="41" t="s">
        <v>19</v>
      </c>
      <c r="B24" s="42"/>
      <c r="C24" s="3" t="s">
        <v>20</v>
      </c>
    </row>
    <row r="25" spans="1:3" ht="39.75" thickTop="1" thickBot="1" x14ac:dyDescent="0.3">
      <c r="A25" s="35" t="s">
        <v>37</v>
      </c>
      <c r="B25" s="12" t="s">
        <v>23</v>
      </c>
      <c r="C25" s="34" t="s">
        <v>10</v>
      </c>
    </row>
    <row r="26" spans="1:3" ht="16.5" thickTop="1" thickBot="1" x14ac:dyDescent="0.3">
      <c r="A26" s="4" t="s">
        <v>21</v>
      </c>
      <c r="B26" s="30" t="s">
        <v>26</v>
      </c>
      <c r="C26" s="2">
        <f>IF(B26="si",3,0)</f>
        <v>0</v>
      </c>
    </row>
    <row r="27" spans="1:3" ht="16.5" thickTop="1" thickBot="1" x14ac:dyDescent="0.3">
      <c r="A27" s="4" t="s">
        <v>22</v>
      </c>
      <c r="B27" s="30" t="s">
        <v>26</v>
      </c>
      <c r="C27" s="2">
        <f>IF(B27="si",3,0)</f>
        <v>0</v>
      </c>
    </row>
    <row r="28" spans="1:3" ht="16.5" thickTop="1" thickBot="1" x14ac:dyDescent="0.3">
      <c r="A28" s="36" t="s">
        <v>40</v>
      </c>
      <c r="B28" s="12" t="s">
        <v>23</v>
      </c>
      <c r="C28" s="34" t="s">
        <v>39</v>
      </c>
    </row>
    <row r="29" spans="1:3" ht="16.5" thickTop="1" thickBot="1" x14ac:dyDescent="0.3">
      <c r="A29" s="4" t="s">
        <v>38</v>
      </c>
      <c r="B29" s="30" t="s">
        <v>26</v>
      </c>
      <c r="C29" s="2">
        <f>IF(B29="si",4,0)</f>
        <v>0</v>
      </c>
    </row>
    <row r="30" spans="1:3" ht="17.25" thickTop="1" thickBot="1" x14ac:dyDescent="0.3">
      <c r="A30" s="43" t="s">
        <v>42</v>
      </c>
      <c r="B30" s="44"/>
      <c r="C30" s="38">
        <f>SUM(C26+C27+C29)</f>
        <v>0</v>
      </c>
    </row>
    <row r="31" spans="1:3" ht="17.25" thickTop="1" thickBot="1" x14ac:dyDescent="0.3">
      <c r="A31" s="1"/>
    </row>
    <row r="32" spans="1:3" ht="17.25" thickTop="1" thickBot="1" x14ac:dyDescent="0.3">
      <c r="A32" s="45" t="s">
        <v>43</v>
      </c>
      <c r="B32" s="45"/>
      <c r="C32" s="37">
        <f>SUM(C21+C30)</f>
        <v>0</v>
      </c>
    </row>
    <row r="33" spans="1:1" ht="15.75" thickTop="1" x14ac:dyDescent="0.25"/>
    <row r="34" spans="1:1" ht="15.75" x14ac:dyDescent="0.25">
      <c r="A34" s="1"/>
    </row>
  </sheetData>
  <sheetProtection password="E961" sheet="1" objects="1" scenarios="1" selectLockedCells="1"/>
  <mergeCells count="10">
    <mergeCell ref="A1:B1"/>
    <mergeCell ref="A2:B2"/>
    <mergeCell ref="C1:C2"/>
    <mergeCell ref="A3:B3"/>
    <mergeCell ref="A4:B4"/>
    <mergeCell ref="A7:B7"/>
    <mergeCell ref="A24:B24"/>
    <mergeCell ref="A21:B21"/>
    <mergeCell ref="A30:B30"/>
    <mergeCell ref="A32:B32"/>
  </mergeCells>
  <dataValidations count="1">
    <dataValidation type="list" allowBlank="1" showInputMessage="1" showErrorMessage="1" sqref="A19">
      <formula1>$G$2:$G$6</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Datos!$A$1:$A$6</xm:f>
          </x14:formula1>
          <xm:sqref>A4:B4</xm:sqref>
        </x14:dataValidation>
        <x14:dataValidation type="list" allowBlank="1" showInputMessage="1" showErrorMessage="1">
          <x14:formula1>
            <xm:f>Datos!$D$2:$D$3</xm:f>
          </x14:formula1>
          <xm:sqref>B6 B16 B20 B26:B27 B29</xm:sqref>
        </x14:dataValidation>
        <x14:dataValidation type="list" allowBlank="1" showInputMessage="1" showErrorMessage="1">
          <x14:formula1>
            <xm:f>Datos!$E$2:$E$3</xm:f>
          </x14:formula1>
          <xm:sqref>B9:B14</xm:sqref>
        </x14:dataValidation>
        <x14:dataValidation type="list" allowBlank="1" showInputMessage="1" showErrorMessage="1">
          <x14:formula1>
            <xm:f>Datos!$G$1:$G$6</xm:f>
          </x14:formula1>
          <xm:sqref>B18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0"/>
  <sheetViews>
    <sheetView workbookViewId="0">
      <selection activeCell="I17" sqref="I17"/>
    </sheetView>
  </sheetViews>
  <sheetFormatPr baseColWidth="10" defaultRowHeight="15" x14ac:dyDescent="0.25"/>
  <cols>
    <col min="1" max="1" width="60.42578125" customWidth="1"/>
  </cols>
  <sheetData>
    <row r="1" spans="1:7" ht="15.75" thickBot="1" x14ac:dyDescent="0.3">
      <c r="A1" s="6" t="s">
        <v>44</v>
      </c>
      <c r="G1" s="26">
        <v>0</v>
      </c>
    </row>
    <row r="2" spans="1:7" ht="16.5" thickTop="1" thickBot="1" x14ac:dyDescent="0.3">
      <c r="A2" s="5" t="s">
        <v>4</v>
      </c>
      <c r="B2">
        <v>1</v>
      </c>
      <c r="D2" s="7" t="s">
        <v>25</v>
      </c>
      <c r="E2" s="8">
        <v>0</v>
      </c>
      <c r="G2" s="26">
        <v>1</v>
      </c>
    </row>
    <row r="3" spans="1:7" ht="15.75" thickBot="1" x14ac:dyDescent="0.3">
      <c r="A3" s="6" t="s">
        <v>5</v>
      </c>
      <c r="B3">
        <v>2</v>
      </c>
      <c r="D3" s="7" t="s">
        <v>26</v>
      </c>
      <c r="E3" s="8" t="s">
        <v>28</v>
      </c>
      <c r="G3" s="26">
        <v>2</v>
      </c>
    </row>
    <row r="4" spans="1:7" ht="15.75" thickBot="1" x14ac:dyDescent="0.3">
      <c r="A4" s="6" t="s">
        <v>6</v>
      </c>
      <c r="B4">
        <v>3</v>
      </c>
      <c r="G4" s="26">
        <v>3</v>
      </c>
    </row>
    <row r="5" spans="1:7" ht="15.75" thickBot="1" x14ac:dyDescent="0.3">
      <c r="A5" s="6" t="s">
        <v>7</v>
      </c>
      <c r="B5">
        <v>4</v>
      </c>
      <c r="G5" s="26">
        <v>4</v>
      </c>
    </row>
    <row r="6" spans="1:7" ht="15.75" thickBot="1" x14ac:dyDescent="0.3">
      <c r="A6" s="6" t="s">
        <v>8</v>
      </c>
      <c r="B6">
        <v>5</v>
      </c>
      <c r="G6" s="26">
        <v>5</v>
      </c>
    </row>
    <row r="9" spans="1:7" x14ac:dyDescent="0.25">
      <c r="A9" s="7"/>
    </row>
    <row r="10" spans="1:7" x14ac:dyDescent="0.25">
      <c r="A10" s="7"/>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Formulario COE</vt:lpstr>
      <vt:lpstr>Datos</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n128600</dc:creator>
  <cp:lastModifiedBy>X046575</cp:lastModifiedBy>
  <dcterms:created xsi:type="dcterms:W3CDTF">2022-07-22T11:36:08Z</dcterms:created>
  <dcterms:modified xsi:type="dcterms:W3CDTF">2022-08-23T10:38:19Z</dcterms:modified>
</cp:coreProperties>
</file>