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2\2022 abril AM Mensajería y Servicio Postal\PLIEGO\"/>
    </mc:Choice>
  </mc:AlternateContent>
  <bookViews>
    <workbookView xWindow="0" yWindow="0" windowWidth="25200" windowHeight="12000"/>
  </bookViews>
  <sheets>
    <sheet name="OFERTA LOTE 1" sheetId="4" r:id="rId1"/>
    <sheet name="Hoja3" sheetId="5" r:id="rId2"/>
  </sheets>
  <definedNames>
    <definedName name="_xlnm._FilterDatabase" localSheetId="0" hidden="1">'OFERTA LOTE 1'!$B$2:$R$18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4" l="1"/>
  <c r="R17" i="4"/>
  <c r="P17" i="4"/>
  <c r="M17" i="4"/>
  <c r="K17" i="4"/>
  <c r="H17" i="4"/>
  <c r="F17" i="4"/>
  <c r="R16" i="4"/>
  <c r="P16" i="4"/>
  <c r="M16" i="4"/>
  <c r="K16" i="4"/>
  <c r="H16" i="4"/>
  <c r="F16" i="4"/>
  <c r="R15" i="4"/>
  <c r="P15" i="4"/>
  <c r="M15" i="4"/>
  <c r="K15" i="4"/>
  <c r="H15" i="4"/>
  <c r="F15" i="4"/>
  <c r="R14" i="4"/>
  <c r="P14" i="4"/>
  <c r="M14" i="4"/>
  <c r="K14" i="4"/>
  <c r="H14" i="4"/>
  <c r="F14" i="4"/>
  <c r="R13" i="4"/>
  <c r="P13" i="4"/>
  <c r="K13" i="4"/>
  <c r="H13" i="4"/>
  <c r="F13" i="4"/>
  <c r="R12" i="4"/>
  <c r="P12" i="4"/>
  <c r="M12" i="4"/>
  <c r="K12" i="4"/>
  <c r="H12" i="4"/>
  <c r="F12" i="4"/>
  <c r="R11" i="4"/>
  <c r="P11" i="4"/>
  <c r="M11" i="4"/>
  <c r="K11" i="4"/>
  <c r="H11" i="4"/>
  <c r="F11" i="4"/>
  <c r="R10" i="4"/>
  <c r="P10" i="4"/>
  <c r="M10" i="4"/>
  <c r="K10" i="4"/>
  <c r="H10" i="4"/>
  <c r="F10" i="4"/>
  <c r="R9" i="4"/>
  <c r="P9" i="4"/>
  <c r="M9" i="4"/>
  <c r="K9" i="4"/>
  <c r="H9" i="4"/>
  <c r="F9" i="4"/>
  <c r="R8" i="4"/>
  <c r="P8" i="4"/>
  <c r="M8" i="4"/>
  <c r="K8" i="4"/>
  <c r="H8" i="4"/>
  <c r="F8" i="4"/>
  <c r="R7" i="4"/>
  <c r="P7" i="4"/>
  <c r="M7" i="4"/>
  <c r="K7" i="4"/>
  <c r="H7" i="4"/>
  <c r="F7" i="4"/>
  <c r="R6" i="4"/>
  <c r="P6" i="4"/>
  <c r="M6" i="4"/>
  <c r="K6" i="4"/>
  <c r="H6" i="4"/>
  <c r="F6" i="4"/>
  <c r="P18" i="4" l="1"/>
  <c r="K18" i="4"/>
  <c r="F18" i="4"/>
  <c r="R18" i="4"/>
  <c r="M18" i="4"/>
  <c r="H18" i="4"/>
  <c r="E20" i="4" l="1"/>
</calcChain>
</file>

<file path=xl/sharedStrings.xml><?xml version="1.0" encoding="utf-8"?>
<sst xmlns="http://schemas.openxmlformats.org/spreadsheetml/2006/main" count="40" uniqueCount="21">
  <si>
    <t>Ambito</t>
  </si>
  <si>
    <t>Hora entrega</t>
  </si>
  <si>
    <t>de 2 a 5 kg</t>
  </si>
  <si>
    <t>nº envíos</t>
  </si>
  <si>
    <t>hasta 2kg</t>
  </si>
  <si>
    <t>de 5 a 10 kg</t>
  </si>
  <si>
    <t>N</t>
  </si>
  <si>
    <t>P</t>
  </si>
  <si>
    <t>R</t>
  </si>
  <si>
    <t>P INTIA</t>
  </si>
  <si>
    <t>I INTIA</t>
  </si>
  <si>
    <t>P Ofertado</t>
  </si>
  <si>
    <t>I Ofertado</t>
  </si>
  <si>
    <t>PROPUESTA ECONÓMICA</t>
  </si>
  <si>
    <t>PESO</t>
  </si>
  <si>
    <t>TOTALES</t>
  </si>
  <si>
    <t>L</t>
  </si>
  <si>
    <t>PROPOSICIÓN ECONÓMICA LICITACIÓN AM LOTE 1 MENSAJERÍA Y PAQUETERÍA-ORIGEN VILLAVA/ATARRABIA</t>
  </si>
  <si>
    <t>Temprana</t>
  </si>
  <si>
    <t>Mañana</t>
  </si>
  <si>
    <t>Estandar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</si>
</sst>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2" fontId="0" fillId="0" borderId="0" xfId="0" applyNumberFormat="1"/>
    <xf numFmtId="0" fontId="3" fillId="0" borderId="49" xfId="0" applyFont="1" applyBorder="1" applyProtection="1">
      <protection locked="0"/>
    </xf>
    <xf numFmtId="0" fontId="3" fillId="0" borderId="50" xfId="0" applyFont="1" applyBorder="1" applyProtection="1">
      <protection locked="0"/>
    </xf>
    <xf numFmtId="0" fontId="3" fillId="0" borderId="67" xfId="0" applyFont="1" applyBorder="1" applyProtection="1">
      <protection locked="0"/>
    </xf>
    <xf numFmtId="0" fontId="3" fillId="0" borderId="68" xfId="0" applyFont="1" applyBorder="1" applyProtection="1">
      <protection locked="0"/>
    </xf>
    <xf numFmtId="0" fontId="3" fillId="0" borderId="63" xfId="0" applyFont="1" applyBorder="1" applyProtection="1">
      <protection locked="0"/>
    </xf>
    <xf numFmtId="0" fontId="3" fillId="0" borderId="52" xfId="0" applyFont="1" applyBorder="1" applyProtection="1">
      <protection locked="0"/>
    </xf>
    <xf numFmtId="0" fontId="3" fillId="0" borderId="69" xfId="0" applyFont="1" applyBorder="1" applyProtection="1">
      <protection locked="0"/>
    </xf>
    <xf numFmtId="0" fontId="2" fillId="2" borderId="37" xfId="0" applyFont="1" applyFill="1" applyBorder="1" applyProtection="1"/>
    <xf numFmtId="0" fontId="2" fillId="2" borderId="42" xfId="0" applyFont="1" applyFill="1" applyBorder="1" applyProtection="1"/>
    <xf numFmtId="0" fontId="2" fillId="2" borderId="8" xfId="0" applyFont="1" applyFill="1" applyBorder="1" applyProtection="1"/>
    <xf numFmtId="0" fontId="2" fillId="3" borderId="48" xfId="0" applyFont="1" applyFill="1" applyBorder="1" applyProtection="1"/>
    <xf numFmtId="0" fontId="2" fillId="3" borderId="20" xfId="0" applyFont="1" applyFill="1" applyBorder="1" applyProtection="1"/>
    <xf numFmtId="0" fontId="2" fillId="2" borderId="48" xfId="0" applyFont="1" applyFill="1" applyBorder="1" applyProtection="1"/>
    <xf numFmtId="0" fontId="2" fillId="2" borderId="6" xfId="0" applyFont="1" applyFill="1" applyBorder="1" applyProtection="1"/>
    <xf numFmtId="0" fontId="2" fillId="2" borderId="66" xfId="0" applyFont="1" applyFill="1" applyBorder="1" applyProtection="1"/>
    <xf numFmtId="0" fontId="2" fillId="3" borderId="42" xfId="0" applyFont="1" applyFill="1" applyBorder="1" applyProtection="1"/>
    <xf numFmtId="0" fontId="2" fillId="3" borderId="7" xfId="0" applyFont="1" applyFill="1" applyBorder="1" applyProtection="1"/>
    <xf numFmtId="0" fontId="0" fillId="4" borderId="4" xfId="0" applyFill="1" applyBorder="1" applyProtection="1"/>
    <xf numFmtId="0" fontId="0" fillId="0" borderId="28" xfId="0" applyBorder="1" applyProtection="1"/>
    <xf numFmtId="0" fontId="0" fillId="0" borderId="31" xfId="0" applyBorder="1" applyProtection="1"/>
    <xf numFmtId="0" fontId="0" fillId="0" borderId="24" xfId="0" applyBorder="1" applyProtection="1"/>
    <xf numFmtId="0" fontId="0" fillId="0" borderId="34" xfId="0" applyBorder="1" applyProtection="1"/>
    <xf numFmtId="0" fontId="0" fillId="0" borderId="13" xfId="0" applyBorder="1" applyProtection="1"/>
    <xf numFmtId="0" fontId="1" fillId="0" borderId="4" xfId="0" applyFont="1" applyBorder="1" applyProtection="1"/>
    <xf numFmtId="0" fontId="0" fillId="0" borderId="38" xfId="0" applyBorder="1" applyProtection="1"/>
    <xf numFmtId="0" fontId="0" fillId="0" borderId="39" xfId="0" applyBorder="1" applyProtection="1"/>
    <xf numFmtId="0" fontId="0" fillId="0" borderId="40" xfId="0" applyBorder="1" applyProtection="1"/>
    <xf numFmtId="0" fontId="0" fillId="0" borderId="61" xfId="0" applyBorder="1" applyProtection="1"/>
    <xf numFmtId="0" fontId="0" fillId="0" borderId="41" xfId="0" applyBorder="1" applyProtection="1"/>
    <xf numFmtId="0" fontId="0" fillId="4" borderId="9" xfId="0" applyFill="1" applyBorder="1" applyProtection="1"/>
    <xf numFmtId="0" fontId="0" fillId="0" borderId="43" xfId="0" applyBorder="1" applyProtection="1"/>
    <xf numFmtId="0" fontId="0" fillId="0" borderId="44" xfId="0" applyBorder="1" applyProtection="1"/>
    <xf numFmtId="0" fontId="0" fillId="0" borderId="45" xfId="0" applyBorder="1" applyProtection="1"/>
    <xf numFmtId="0" fontId="0" fillId="0" borderId="46" xfId="0" applyBorder="1" applyProtection="1"/>
    <xf numFmtId="0" fontId="0" fillId="0" borderId="62" xfId="0" applyBorder="1" applyProtection="1"/>
    <xf numFmtId="0" fontId="0" fillId="0" borderId="47" xfId="0" applyBorder="1" applyProtection="1"/>
    <xf numFmtId="0" fontId="0" fillId="4" borderId="55" xfId="0" applyFill="1" applyBorder="1" applyProtection="1"/>
    <xf numFmtId="2" fontId="0" fillId="0" borderId="29" xfId="0" applyNumberFormat="1" applyBorder="1" applyProtection="1"/>
    <xf numFmtId="2" fontId="0" fillId="0" borderId="32" xfId="0" applyNumberFormat="1" applyBorder="1" applyProtection="1"/>
    <xf numFmtId="2" fontId="0" fillId="0" borderId="25" xfId="0" applyNumberFormat="1" applyBorder="1" applyProtection="1"/>
    <xf numFmtId="2" fontId="0" fillId="0" borderId="35" xfId="0" applyNumberFormat="1" applyBorder="1" applyProtection="1"/>
    <xf numFmtId="2" fontId="0" fillId="0" borderId="21" xfId="0" applyNumberFormat="1" applyBorder="1" applyProtection="1"/>
    <xf numFmtId="2" fontId="0" fillId="0" borderId="65" xfId="0" applyNumberFormat="1" applyBorder="1" applyProtection="1"/>
    <xf numFmtId="2" fontId="1" fillId="0" borderId="22" xfId="0" applyNumberFormat="1" applyFont="1" applyBorder="1" applyProtection="1"/>
    <xf numFmtId="0" fontId="3" fillId="0" borderId="29" xfId="0" applyFont="1" applyBorder="1" applyProtection="1"/>
    <xf numFmtId="0" fontId="3" fillId="0" borderId="32" xfId="0" applyFont="1" applyBorder="1" applyProtection="1"/>
    <xf numFmtId="0" fontId="3" fillId="0" borderId="25" xfId="0" applyFont="1" applyBorder="1" applyProtection="1"/>
    <xf numFmtId="0" fontId="3" fillId="0" borderId="35" xfId="0" applyFont="1" applyBorder="1" applyProtection="1"/>
    <xf numFmtId="0" fontId="3" fillId="0" borderId="64" xfId="0" applyFont="1" applyBorder="1" applyProtection="1"/>
    <xf numFmtId="0" fontId="3" fillId="0" borderId="21" xfId="0" applyFont="1" applyBorder="1" applyProtection="1"/>
    <xf numFmtId="0" fontId="4" fillId="0" borderId="22" xfId="0" applyFont="1" applyBorder="1" applyProtection="1"/>
    <xf numFmtId="0" fontId="0" fillId="4" borderId="54" xfId="0" applyFill="1" applyBorder="1" applyProtection="1"/>
    <xf numFmtId="0" fontId="0" fillId="0" borderId="49" xfId="0" applyBorder="1" applyProtection="1"/>
    <xf numFmtId="0" fontId="0" fillId="0" borderId="50" xfId="0" applyBorder="1" applyProtection="1"/>
    <xf numFmtId="0" fontId="0" fillId="0" borderId="51" xfId="0" applyBorder="1" applyProtection="1"/>
    <xf numFmtId="0" fontId="0" fillId="0" borderId="52" xfId="0" applyBorder="1" applyProtection="1"/>
    <xf numFmtId="0" fontId="0" fillId="0" borderId="63" xfId="0" applyBorder="1" applyProtection="1"/>
    <xf numFmtId="0" fontId="0" fillId="0" borderId="53" xfId="0" applyBorder="1" applyProtection="1"/>
    <xf numFmtId="0" fontId="0" fillId="4" borderId="23" xfId="0" applyFill="1" applyBorder="1" applyProtection="1"/>
    <xf numFmtId="0" fontId="0" fillId="4" borderId="10" xfId="0" applyFill="1" applyBorder="1" applyProtection="1"/>
    <xf numFmtId="2" fontId="0" fillId="0" borderId="56" xfId="0" applyNumberFormat="1" applyBorder="1" applyProtection="1"/>
    <xf numFmtId="2" fontId="0" fillId="0" borderId="57" xfId="0" applyNumberFormat="1" applyBorder="1" applyProtection="1"/>
    <xf numFmtId="2" fontId="0" fillId="0" borderId="58" xfId="0" applyNumberFormat="1" applyBorder="1" applyProtection="1"/>
    <xf numFmtId="2" fontId="0" fillId="0" borderId="59" xfId="0" applyNumberFormat="1" applyBorder="1" applyProtection="1"/>
    <xf numFmtId="2" fontId="0" fillId="0" borderId="60" xfId="0" applyNumberFormat="1" applyBorder="1" applyProtection="1"/>
    <xf numFmtId="2" fontId="0" fillId="4" borderId="55" xfId="0" applyNumberFormat="1" applyFill="1" applyBorder="1" applyProtection="1"/>
    <xf numFmtId="0" fontId="3" fillId="0" borderId="30" xfId="0" applyFont="1" applyBorder="1" applyProtection="1"/>
    <xf numFmtId="0" fontId="3" fillId="0" borderId="33" xfId="0" applyFont="1" applyBorder="1" applyProtection="1"/>
    <xf numFmtId="0" fontId="3" fillId="0" borderId="26" xfId="0" applyFont="1" applyBorder="1" applyProtection="1"/>
    <xf numFmtId="0" fontId="3" fillId="0" borderId="36" xfId="0" applyFont="1" applyBorder="1" applyProtection="1"/>
    <xf numFmtId="0" fontId="3" fillId="0" borderId="5" xfId="0" applyFont="1" applyBorder="1" applyProtection="1"/>
    <xf numFmtId="0" fontId="4" fillId="0" borderId="11" xfId="0" applyFont="1" applyBorder="1" applyProtection="1"/>
    <xf numFmtId="0" fontId="0" fillId="0" borderId="0" xfId="0" applyProtection="1"/>
    <xf numFmtId="0" fontId="1" fillId="0" borderId="0" xfId="0" applyFont="1" applyProtection="1"/>
    <xf numFmtId="0" fontId="5" fillId="0" borderId="0" xfId="0" applyFont="1"/>
    <xf numFmtId="0" fontId="0" fillId="0" borderId="12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1" fillId="5" borderId="9" xfId="0" applyFont="1" applyFill="1" applyBorder="1" applyAlignment="1" applyProtection="1">
      <alignment horizontal="center"/>
    </xf>
    <xf numFmtId="0" fontId="1" fillId="5" borderId="10" xfId="0" applyFont="1" applyFill="1" applyBorder="1" applyAlignment="1" applyProtection="1">
      <alignment horizontal="center"/>
    </xf>
    <xf numFmtId="0" fontId="1" fillId="5" borderId="11" xfId="0" applyFont="1" applyFill="1" applyBorder="1" applyAlignment="1" applyProtection="1">
      <alignment horizontal="center"/>
    </xf>
    <xf numFmtId="0" fontId="1" fillId="4" borderId="12" xfId="0" applyFont="1" applyFill="1" applyBorder="1" applyAlignment="1" applyProtection="1">
      <alignment horizontal="center" vertical="center"/>
    </xf>
    <xf numFmtId="0" fontId="1" fillId="4" borderId="13" xfId="0" applyFont="1" applyFill="1" applyBorder="1" applyAlignment="1" applyProtection="1">
      <alignment horizontal="center" vertical="center"/>
    </xf>
    <xf numFmtId="0" fontId="1" fillId="4" borderId="14" xfId="0" applyFont="1" applyFill="1" applyBorder="1" applyAlignment="1" applyProtection="1">
      <alignment horizontal="center" vertical="center"/>
    </xf>
    <xf numFmtId="0" fontId="1" fillId="4" borderId="15" xfId="0" applyFont="1" applyFill="1" applyBorder="1" applyAlignment="1" applyProtection="1">
      <alignment horizontal="center"/>
    </xf>
    <xf numFmtId="0" fontId="1" fillId="4" borderId="16" xfId="0" applyFont="1" applyFill="1" applyBorder="1" applyAlignment="1" applyProtection="1">
      <alignment horizontal="center"/>
    </xf>
    <xf numFmtId="0" fontId="1" fillId="4" borderId="17" xfId="0" applyFont="1" applyFill="1" applyBorder="1" applyAlignment="1" applyProtection="1">
      <alignment horizontal="center"/>
    </xf>
    <xf numFmtId="0" fontId="1" fillId="4" borderId="18" xfId="0" applyFont="1" applyFill="1" applyBorder="1" applyAlignment="1" applyProtection="1">
      <alignment horizontal="center"/>
    </xf>
    <xf numFmtId="0" fontId="1" fillId="4" borderId="2" xfId="0" applyFont="1" applyFill="1" applyBorder="1" applyAlignment="1" applyProtection="1">
      <alignment horizontal="center"/>
    </xf>
    <xf numFmtId="0" fontId="1" fillId="4" borderId="3" xfId="0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1" fillId="4" borderId="19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4"/>
  <sheetViews>
    <sheetView tabSelected="1" workbookViewId="0">
      <selection activeCell="H27" sqref="H27"/>
    </sheetView>
  </sheetViews>
  <sheetFormatPr baseColWidth="10" defaultRowHeight="15" x14ac:dyDescent="0.25"/>
  <cols>
    <col min="2" max="2" width="7.5703125" bestFit="1" customWidth="1"/>
    <col min="3" max="3" width="12.42578125" bestFit="1" customWidth="1"/>
    <col min="5" max="5" width="7.42578125" bestFit="1" customWidth="1"/>
    <col min="6" max="6" width="9" bestFit="1" customWidth="1"/>
    <col min="7" max="7" width="10.5703125" bestFit="1" customWidth="1"/>
    <col min="8" max="9" width="10" bestFit="1" customWidth="1"/>
    <col min="10" max="10" width="7.42578125" bestFit="1" customWidth="1"/>
    <col min="11" max="11" width="6.85546875" bestFit="1" customWidth="1"/>
    <col min="15" max="15" width="7.42578125" bestFit="1" customWidth="1"/>
    <col min="16" max="16" width="6.85546875" bestFit="1" customWidth="1"/>
  </cols>
  <sheetData>
    <row r="1" spans="2:18" ht="15.75" thickBot="1" x14ac:dyDescent="0.3"/>
    <row r="2" spans="2:18" ht="15.75" customHeight="1" thickBot="1" x14ac:dyDescent="0.3">
      <c r="B2" s="82" t="s">
        <v>17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4"/>
    </row>
    <row r="3" spans="2:18" x14ac:dyDescent="0.25">
      <c r="B3" s="85" t="s">
        <v>0</v>
      </c>
      <c r="C3" s="85" t="s">
        <v>1</v>
      </c>
      <c r="D3" s="88" t="s">
        <v>14</v>
      </c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90"/>
    </row>
    <row r="4" spans="2:18" x14ac:dyDescent="0.25">
      <c r="B4" s="86"/>
      <c r="C4" s="86"/>
      <c r="D4" s="91" t="s">
        <v>4</v>
      </c>
      <c r="E4" s="92"/>
      <c r="F4" s="92"/>
      <c r="G4" s="92"/>
      <c r="H4" s="93"/>
      <c r="I4" s="94" t="s">
        <v>2</v>
      </c>
      <c r="J4" s="92"/>
      <c r="K4" s="92"/>
      <c r="L4" s="92"/>
      <c r="M4" s="93"/>
      <c r="N4" s="92" t="s">
        <v>5</v>
      </c>
      <c r="O4" s="92"/>
      <c r="P4" s="92"/>
      <c r="Q4" s="92"/>
      <c r="R4" s="95"/>
    </row>
    <row r="5" spans="2:18" ht="15.75" thickBot="1" x14ac:dyDescent="0.3">
      <c r="B5" s="87"/>
      <c r="C5" s="87"/>
      <c r="D5" s="9" t="s">
        <v>3</v>
      </c>
      <c r="E5" s="10" t="s">
        <v>9</v>
      </c>
      <c r="F5" s="11" t="s">
        <v>10</v>
      </c>
      <c r="G5" s="12" t="s">
        <v>11</v>
      </c>
      <c r="H5" s="13" t="s">
        <v>12</v>
      </c>
      <c r="I5" s="14" t="s">
        <v>3</v>
      </c>
      <c r="J5" s="10" t="s">
        <v>9</v>
      </c>
      <c r="K5" s="11" t="s">
        <v>10</v>
      </c>
      <c r="L5" s="12" t="s">
        <v>11</v>
      </c>
      <c r="M5" s="13" t="s">
        <v>12</v>
      </c>
      <c r="N5" s="15" t="s">
        <v>3</v>
      </c>
      <c r="O5" s="16" t="s">
        <v>9</v>
      </c>
      <c r="P5" s="16" t="s">
        <v>10</v>
      </c>
      <c r="Q5" s="17" t="s">
        <v>11</v>
      </c>
      <c r="R5" s="18" t="s">
        <v>12</v>
      </c>
    </row>
    <row r="6" spans="2:18" x14ac:dyDescent="0.25">
      <c r="B6" s="77" t="s">
        <v>6</v>
      </c>
      <c r="C6" s="20" t="s">
        <v>18</v>
      </c>
      <c r="D6" s="76">
        <v>9</v>
      </c>
      <c r="E6" s="32">
        <v>15.653000000000002</v>
      </c>
      <c r="F6" s="39">
        <f>D6*E6</f>
        <v>140.87700000000001</v>
      </c>
      <c r="G6" s="2"/>
      <c r="H6" s="46">
        <f>D6*G6</f>
        <v>0</v>
      </c>
      <c r="I6" s="54">
        <v>5</v>
      </c>
      <c r="J6" s="32">
        <v>19.459000000000003</v>
      </c>
      <c r="K6" s="39">
        <f>J6*I6</f>
        <v>97.295000000000016</v>
      </c>
      <c r="L6" s="2"/>
      <c r="M6" s="46">
        <f>I6*L6</f>
        <v>0</v>
      </c>
      <c r="N6" s="54">
        <v>3</v>
      </c>
      <c r="O6" s="62">
        <v>33.946000000000005</v>
      </c>
      <c r="P6" s="39">
        <f>O6*N6</f>
        <v>101.83800000000002</v>
      </c>
      <c r="Q6" s="2"/>
      <c r="R6" s="68">
        <f>N6*Q6</f>
        <v>0</v>
      </c>
    </row>
    <row r="7" spans="2:18" x14ac:dyDescent="0.25">
      <c r="B7" s="78"/>
      <c r="C7" s="21" t="s">
        <v>19</v>
      </c>
      <c r="D7" s="26">
        <v>12</v>
      </c>
      <c r="E7" s="33">
        <v>11.506000000000002</v>
      </c>
      <c r="F7" s="40">
        <f t="shared" ref="F7:F17" si="0">D7*E7</f>
        <v>138.07200000000003</v>
      </c>
      <c r="G7" s="3"/>
      <c r="H7" s="47">
        <f t="shared" ref="H7:H17" si="1">D7*G7</f>
        <v>0</v>
      </c>
      <c r="I7" s="55">
        <v>4</v>
      </c>
      <c r="J7" s="33">
        <v>13.728000000000002</v>
      </c>
      <c r="K7" s="40">
        <f t="shared" ref="K7:K17" si="2">J7*I7</f>
        <v>54.912000000000006</v>
      </c>
      <c r="L7" s="4"/>
      <c r="M7" s="47">
        <f t="shared" ref="M7:M17" si="3">I7*L7</f>
        <v>0</v>
      </c>
      <c r="N7" s="55">
        <v>1</v>
      </c>
      <c r="O7" s="63">
        <v>20.504000000000001</v>
      </c>
      <c r="P7" s="40">
        <f t="shared" ref="P7:P17" si="4">O7*N7</f>
        <v>20.504000000000001</v>
      </c>
      <c r="Q7" s="3"/>
      <c r="R7" s="69">
        <f t="shared" ref="R7:R17" si="5">N7*Q7</f>
        <v>0</v>
      </c>
    </row>
    <row r="8" spans="2:18" x14ac:dyDescent="0.25">
      <c r="B8" s="79"/>
      <c r="C8" s="22" t="s">
        <v>20</v>
      </c>
      <c r="D8" s="27">
        <v>28</v>
      </c>
      <c r="E8" s="34">
        <v>8.0739999999999998</v>
      </c>
      <c r="F8" s="41">
        <f t="shared" si="0"/>
        <v>226.072</v>
      </c>
      <c r="G8" s="5"/>
      <c r="H8" s="48">
        <f t="shared" si="1"/>
        <v>0</v>
      </c>
      <c r="I8" s="56">
        <v>4</v>
      </c>
      <c r="J8" s="34">
        <v>10.186</v>
      </c>
      <c r="K8" s="41">
        <f t="shared" si="2"/>
        <v>40.744</v>
      </c>
      <c r="L8" s="6"/>
      <c r="M8" s="48">
        <f t="shared" si="3"/>
        <v>0</v>
      </c>
      <c r="N8" s="56">
        <v>4</v>
      </c>
      <c r="O8" s="64">
        <v>14.421000000000001</v>
      </c>
      <c r="P8" s="41">
        <f t="shared" si="4"/>
        <v>57.684000000000005</v>
      </c>
      <c r="Q8" s="5"/>
      <c r="R8" s="70">
        <f t="shared" si="5"/>
        <v>0</v>
      </c>
    </row>
    <row r="9" spans="2:18" x14ac:dyDescent="0.25">
      <c r="B9" s="80" t="s">
        <v>7</v>
      </c>
      <c r="C9" s="23" t="s">
        <v>18</v>
      </c>
      <c r="D9" s="28">
        <v>10</v>
      </c>
      <c r="E9" s="35">
        <v>14.421000000000001</v>
      </c>
      <c r="F9" s="42">
        <f t="shared" si="0"/>
        <v>144.21</v>
      </c>
      <c r="G9" s="7"/>
      <c r="H9" s="49">
        <f t="shared" si="1"/>
        <v>0</v>
      </c>
      <c r="I9" s="57">
        <v>3</v>
      </c>
      <c r="J9" s="35">
        <v>10.527000000000001</v>
      </c>
      <c r="K9" s="42">
        <f t="shared" si="2"/>
        <v>31.581000000000003</v>
      </c>
      <c r="L9" s="7"/>
      <c r="M9" s="49">
        <f t="shared" si="3"/>
        <v>0</v>
      </c>
      <c r="N9" s="57">
        <v>3</v>
      </c>
      <c r="O9" s="65">
        <v>17.930000000000003</v>
      </c>
      <c r="P9" s="42">
        <f t="shared" si="4"/>
        <v>53.790000000000006</v>
      </c>
      <c r="Q9" s="7"/>
      <c r="R9" s="71">
        <f t="shared" si="5"/>
        <v>0</v>
      </c>
    </row>
    <row r="10" spans="2:18" x14ac:dyDescent="0.25">
      <c r="B10" s="78"/>
      <c r="C10" s="21" t="s">
        <v>19</v>
      </c>
      <c r="D10" s="26">
        <v>10</v>
      </c>
      <c r="E10" s="33">
        <v>10.131000000000002</v>
      </c>
      <c r="F10" s="40">
        <f t="shared" si="0"/>
        <v>101.31000000000002</v>
      </c>
      <c r="G10" s="3"/>
      <c r="H10" s="47">
        <f t="shared" si="1"/>
        <v>0</v>
      </c>
      <c r="I10" s="55">
        <v>5</v>
      </c>
      <c r="J10" s="33">
        <v>9.7460000000000004</v>
      </c>
      <c r="K10" s="40">
        <f t="shared" si="2"/>
        <v>48.730000000000004</v>
      </c>
      <c r="L10" s="4"/>
      <c r="M10" s="47">
        <f t="shared" si="3"/>
        <v>0</v>
      </c>
      <c r="N10" s="55">
        <v>5</v>
      </c>
      <c r="O10" s="63">
        <v>10.758000000000001</v>
      </c>
      <c r="P10" s="40">
        <f t="shared" si="4"/>
        <v>53.790000000000006</v>
      </c>
      <c r="Q10" s="3"/>
      <c r="R10" s="69">
        <f t="shared" si="5"/>
        <v>0</v>
      </c>
    </row>
    <row r="11" spans="2:18" x14ac:dyDescent="0.25">
      <c r="B11" s="79"/>
      <c r="C11" s="22" t="s">
        <v>20</v>
      </c>
      <c r="D11" s="27">
        <v>49</v>
      </c>
      <c r="E11" s="34">
        <v>7.5680000000000005</v>
      </c>
      <c r="F11" s="41">
        <f t="shared" si="0"/>
        <v>370.83200000000005</v>
      </c>
      <c r="G11" s="5"/>
      <c r="H11" s="48">
        <f t="shared" si="1"/>
        <v>0</v>
      </c>
      <c r="I11" s="56">
        <v>3</v>
      </c>
      <c r="J11" s="34">
        <v>7.1830000000000007</v>
      </c>
      <c r="K11" s="41">
        <f t="shared" si="2"/>
        <v>21.549000000000003</v>
      </c>
      <c r="L11" s="8"/>
      <c r="M11" s="48">
        <f t="shared" si="3"/>
        <v>0</v>
      </c>
      <c r="N11" s="56">
        <v>4</v>
      </c>
      <c r="O11" s="64">
        <v>9.0420000000000016</v>
      </c>
      <c r="P11" s="41">
        <f t="shared" si="4"/>
        <v>36.168000000000006</v>
      </c>
      <c r="Q11" s="5"/>
      <c r="R11" s="70">
        <f t="shared" si="5"/>
        <v>0</v>
      </c>
    </row>
    <row r="12" spans="2:18" x14ac:dyDescent="0.25">
      <c r="B12" s="80" t="s">
        <v>16</v>
      </c>
      <c r="C12" s="23" t="s">
        <v>18</v>
      </c>
      <c r="D12" s="28">
        <v>1</v>
      </c>
      <c r="E12" s="36">
        <v>9.5</v>
      </c>
      <c r="F12" s="43">
        <f t="shared" si="0"/>
        <v>9.5</v>
      </c>
      <c r="G12" s="7"/>
      <c r="H12" s="50">
        <f t="shared" si="1"/>
        <v>0</v>
      </c>
      <c r="I12" s="57">
        <v>1</v>
      </c>
      <c r="J12" s="35">
        <v>10</v>
      </c>
      <c r="K12" s="42">
        <f t="shared" si="2"/>
        <v>10</v>
      </c>
      <c r="L12" s="4"/>
      <c r="M12" s="49">
        <f t="shared" si="3"/>
        <v>0</v>
      </c>
      <c r="N12" s="57">
        <v>1</v>
      </c>
      <c r="O12" s="65">
        <v>17</v>
      </c>
      <c r="P12" s="42">
        <f t="shared" si="4"/>
        <v>17</v>
      </c>
      <c r="Q12" s="7"/>
      <c r="R12" s="71">
        <f t="shared" si="5"/>
        <v>0</v>
      </c>
    </row>
    <row r="13" spans="2:18" x14ac:dyDescent="0.25">
      <c r="B13" s="78"/>
      <c r="C13" s="21" t="s">
        <v>19</v>
      </c>
      <c r="D13" s="26">
        <v>1</v>
      </c>
      <c r="E13" s="33">
        <v>8</v>
      </c>
      <c r="F13" s="44">
        <f t="shared" si="0"/>
        <v>8</v>
      </c>
      <c r="G13" s="3"/>
      <c r="H13" s="47">
        <f t="shared" si="1"/>
        <v>0</v>
      </c>
      <c r="I13" s="55">
        <v>1</v>
      </c>
      <c r="J13" s="33">
        <v>9</v>
      </c>
      <c r="K13" s="40">
        <f t="shared" si="2"/>
        <v>9</v>
      </c>
      <c r="L13" s="4"/>
      <c r="M13" s="47">
        <f>I13*L13</f>
        <v>0</v>
      </c>
      <c r="N13" s="55">
        <v>1</v>
      </c>
      <c r="O13" s="63">
        <v>10</v>
      </c>
      <c r="P13" s="40">
        <f t="shared" si="4"/>
        <v>10</v>
      </c>
      <c r="Q13" s="3"/>
      <c r="R13" s="69">
        <f t="shared" si="5"/>
        <v>0</v>
      </c>
    </row>
    <row r="14" spans="2:18" x14ac:dyDescent="0.25">
      <c r="B14" s="79"/>
      <c r="C14" s="22" t="s">
        <v>20</v>
      </c>
      <c r="D14" s="29">
        <v>94</v>
      </c>
      <c r="E14" s="36">
        <v>6</v>
      </c>
      <c r="F14" s="43">
        <f t="shared" si="0"/>
        <v>564</v>
      </c>
      <c r="G14" s="5"/>
      <c r="H14" s="51">
        <f t="shared" si="1"/>
        <v>0</v>
      </c>
      <c r="I14" s="58">
        <v>1</v>
      </c>
      <c r="J14" s="36">
        <v>7</v>
      </c>
      <c r="K14" s="43">
        <f t="shared" si="2"/>
        <v>7</v>
      </c>
      <c r="L14" s="8"/>
      <c r="M14" s="51">
        <f t="shared" si="3"/>
        <v>0</v>
      </c>
      <c r="N14" s="58">
        <v>1</v>
      </c>
      <c r="O14" s="66">
        <v>8.5</v>
      </c>
      <c r="P14" s="43">
        <f t="shared" si="4"/>
        <v>8.5</v>
      </c>
      <c r="Q14" s="5"/>
      <c r="R14" s="72">
        <f t="shared" si="5"/>
        <v>0</v>
      </c>
    </row>
    <row r="15" spans="2:18" x14ac:dyDescent="0.25">
      <c r="B15" s="80" t="s">
        <v>8</v>
      </c>
      <c r="C15" s="23" t="s">
        <v>18</v>
      </c>
      <c r="D15" s="28">
        <v>2</v>
      </c>
      <c r="E15" s="35">
        <v>9.9990000000000006</v>
      </c>
      <c r="F15" s="42">
        <f t="shared" si="0"/>
        <v>19.998000000000001</v>
      </c>
      <c r="G15" s="7"/>
      <c r="H15" s="49">
        <f t="shared" si="1"/>
        <v>0</v>
      </c>
      <c r="I15" s="57">
        <v>2</v>
      </c>
      <c r="J15" s="35">
        <v>17.27</v>
      </c>
      <c r="K15" s="42">
        <f t="shared" si="2"/>
        <v>34.54</v>
      </c>
      <c r="L15" s="4"/>
      <c r="M15" s="49">
        <f t="shared" si="3"/>
        <v>0</v>
      </c>
      <c r="N15" s="57">
        <v>1</v>
      </c>
      <c r="O15" s="65">
        <v>29.887000000000004</v>
      </c>
      <c r="P15" s="42">
        <f t="shared" si="4"/>
        <v>29.887000000000004</v>
      </c>
      <c r="Q15" s="7"/>
      <c r="R15" s="71">
        <f t="shared" si="5"/>
        <v>0</v>
      </c>
    </row>
    <row r="16" spans="2:18" x14ac:dyDescent="0.25">
      <c r="B16" s="78"/>
      <c r="C16" s="21" t="s">
        <v>19</v>
      </c>
      <c r="D16" s="26">
        <v>9</v>
      </c>
      <c r="E16" s="33">
        <v>8.3049999999999997</v>
      </c>
      <c r="F16" s="40">
        <f t="shared" si="0"/>
        <v>74.745000000000005</v>
      </c>
      <c r="G16" s="3"/>
      <c r="H16" s="47">
        <f t="shared" si="1"/>
        <v>0</v>
      </c>
      <c r="I16" s="55">
        <v>1</v>
      </c>
      <c r="J16" s="33">
        <v>11.946</v>
      </c>
      <c r="K16" s="40">
        <f t="shared" si="2"/>
        <v>11.946</v>
      </c>
      <c r="L16" s="4"/>
      <c r="M16" s="47">
        <f t="shared" si="3"/>
        <v>0</v>
      </c>
      <c r="N16" s="55">
        <v>1</v>
      </c>
      <c r="O16" s="63">
        <v>15.114000000000001</v>
      </c>
      <c r="P16" s="40">
        <f t="shared" si="4"/>
        <v>15.114000000000001</v>
      </c>
      <c r="Q16" s="3"/>
      <c r="R16" s="69">
        <f t="shared" si="5"/>
        <v>0</v>
      </c>
    </row>
    <row r="17" spans="2:18" ht="15.75" thickBot="1" x14ac:dyDescent="0.3">
      <c r="B17" s="81"/>
      <c r="C17" s="24" t="s">
        <v>20</v>
      </c>
      <c r="D17" s="30">
        <v>1</v>
      </c>
      <c r="E17" s="37">
        <v>6.402000000000001</v>
      </c>
      <c r="F17" s="43">
        <f t="shared" si="0"/>
        <v>6.402000000000001</v>
      </c>
      <c r="G17" s="3"/>
      <c r="H17" s="51">
        <f t="shared" si="1"/>
        <v>0</v>
      </c>
      <c r="I17" s="59">
        <v>5</v>
      </c>
      <c r="J17" s="37">
        <v>9.3280000000000012</v>
      </c>
      <c r="K17" s="43">
        <f t="shared" si="2"/>
        <v>46.640000000000008</v>
      </c>
      <c r="L17" s="4"/>
      <c r="M17" s="51">
        <f t="shared" si="3"/>
        <v>0</v>
      </c>
      <c r="N17" s="59">
        <v>5</v>
      </c>
      <c r="O17" s="66">
        <v>12.540000000000001</v>
      </c>
      <c r="P17" s="43">
        <f t="shared" si="4"/>
        <v>62.7</v>
      </c>
      <c r="Q17" s="3"/>
      <c r="R17" s="72">
        <f t="shared" si="5"/>
        <v>0</v>
      </c>
    </row>
    <row r="18" spans="2:18" ht="15.75" thickBot="1" x14ac:dyDescent="0.3">
      <c r="B18" s="19"/>
      <c r="C18" s="25" t="s">
        <v>15</v>
      </c>
      <c r="D18" s="31"/>
      <c r="E18" s="38"/>
      <c r="F18" s="45">
        <f>SUM(F6:F17)</f>
        <v>1804.0180000000005</v>
      </c>
      <c r="G18" s="53"/>
      <c r="H18" s="52">
        <f>SUM(H6:H17)</f>
        <v>0</v>
      </c>
      <c r="I18" s="60"/>
      <c r="J18" s="61"/>
      <c r="K18" s="45">
        <f>SUM(K6:K17)</f>
        <v>413.93700000000007</v>
      </c>
      <c r="L18" s="53"/>
      <c r="M18" s="52">
        <f>SUM(M6:M17)</f>
        <v>0</v>
      </c>
      <c r="N18" s="60"/>
      <c r="O18" s="67"/>
      <c r="P18" s="45">
        <f>SUM(P6:P17)</f>
        <v>466.97500000000002</v>
      </c>
      <c r="Q18" s="53"/>
      <c r="R18" s="73">
        <f>SUM(R6:R17)</f>
        <v>0</v>
      </c>
    </row>
    <row r="19" spans="2:18" x14ac:dyDescent="0.25"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</row>
    <row r="20" spans="2:18" x14ac:dyDescent="0.25">
      <c r="B20" s="74"/>
      <c r="C20" s="75" t="s">
        <v>13</v>
      </c>
      <c r="D20" s="75"/>
      <c r="E20" s="74">
        <f>H18+M18+R18</f>
        <v>0</v>
      </c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</row>
    <row r="24" spans="2:18" x14ac:dyDescent="0.25">
      <c r="F24" s="1"/>
    </row>
  </sheetData>
  <sheetProtection algorithmName="SHA-512" hashValue="33tyBe3fZhXc7X5rw8827xHfKGA1FvRreA0qIwTioS8pjdWzJRj5hWcfk4wMK9R9YykYHyS/AttGUR1yspe81g==" saltValue="RG5kdwFb8cjxITuJSZavog==" spinCount="100000" sheet="1" objects="1" scenarios="1"/>
  <autoFilter ref="B2:R18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</autoFilter>
  <mergeCells count="11">
    <mergeCell ref="B6:B8"/>
    <mergeCell ref="B9:B11"/>
    <mergeCell ref="B12:B14"/>
    <mergeCell ref="B15:B17"/>
    <mergeCell ref="B2:R2"/>
    <mergeCell ref="B3:B5"/>
    <mergeCell ref="C3:C5"/>
    <mergeCell ref="D3:R3"/>
    <mergeCell ref="D4:H4"/>
    <mergeCell ref="I4:M4"/>
    <mergeCell ref="N4:R4"/>
  </mergeCells>
  <dataValidations count="1">
    <dataValidation type="decimal" operator="lessThanOrEqual" allowBlank="1" showInputMessage="1" showErrorMessage="1" sqref="G6:G17 L6:L17 Q6:Q17">
      <formula1>E6</formula1>
    </dataValidation>
  </dataValidations>
  <pageMargins left="0.7" right="0.7" top="0.75" bottom="0.75" header="0.3" footer="0.3"/>
  <pageSetup paperSize="9" scale="7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LOTE 1</vt:lpstr>
      <vt:lpstr>Hoja3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d122556</dc:creator>
  <cp:lastModifiedBy>d666457</cp:lastModifiedBy>
  <cp:lastPrinted>2022-04-20T06:26:35Z</cp:lastPrinted>
  <dcterms:created xsi:type="dcterms:W3CDTF">2021-10-20T09:16:29Z</dcterms:created>
  <dcterms:modified xsi:type="dcterms:W3CDTF">2022-04-21T07:45:22Z</dcterms:modified>
</cp:coreProperties>
</file>