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LICITACIONES\2021\REMENDIA SERVICIOS 2021\PLIEGO\"/>
    </mc:Choice>
  </mc:AlternateContent>
  <bookViews>
    <workbookView xWindow="0" yWindow="0" windowWidth="25200" windowHeight="120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1" i="1" l="1"/>
  <c r="E61" i="1"/>
  <c r="G59" i="1"/>
  <c r="E59" i="1"/>
  <c r="G58" i="1"/>
  <c r="E58" i="1"/>
  <c r="G57" i="1"/>
  <c r="E57" i="1"/>
  <c r="G56" i="1"/>
  <c r="E56" i="1"/>
  <c r="G55" i="1"/>
  <c r="E55" i="1"/>
  <c r="G54" i="1"/>
  <c r="E54" i="1"/>
  <c r="G53" i="1"/>
  <c r="E53" i="1"/>
  <c r="G52" i="1"/>
  <c r="E52" i="1"/>
  <c r="G51" i="1"/>
  <c r="E51" i="1"/>
  <c r="G50" i="1"/>
  <c r="E50" i="1"/>
  <c r="G49" i="1"/>
  <c r="E49" i="1"/>
  <c r="G48" i="1"/>
  <c r="E48" i="1"/>
  <c r="G47" i="1"/>
  <c r="E47" i="1"/>
  <c r="G46" i="1"/>
  <c r="E46" i="1"/>
  <c r="G45" i="1"/>
  <c r="E45" i="1"/>
  <c r="G44" i="1"/>
  <c r="E44" i="1"/>
  <c r="G43" i="1"/>
  <c r="E43" i="1"/>
  <c r="G42" i="1"/>
  <c r="E42" i="1"/>
  <c r="G41" i="1"/>
  <c r="E41" i="1"/>
  <c r="G40" i="1"/>
  <c r="E40" i="1"/>
  <c r="G39" i="1"/>
  <c r="E39" i="1"/>
  <c r="G38" i="1"/>
  <c r="E38" i="1"/>
  <c r="G37" i="1"/>
  <c r="E37" i="1"/>
  <c r="G36" i="1"/>
  <c r="E36" i="1"/>
  <c r="G35" i="1"/>
  <c r="E35" i="1"/>
  <c r="G34" i="1"/>
  <c r="E34" i="1"/>
  <c r="G33" i="1"/>
  <c r="E33" i="1"/>
  <c r="G32" i="1"/>
  <c r="E32" i="1"/>
  <c r="G31" i="1"/>
  <c r="E31" i="1"/>
  <c r="G30" i="1"/>
  <c r="E30" i="1"/>
  <c r="G29" i="1"/>
  <c r="E29" i="1"/>
  <c r="G28" i="1"/>
  <c r="E28" i="1"/>
  <c r="G27" i="1"/>
  <c r="E27" i="1"/>
  <c r="G26" i="1"/>
  <c r="E26" i="1"/>
  <c r="G25" i="1"/>
  <c r="E25" i="1"/>
  <c r="G24" i="1"/>
  <c r="E24" i="1"/>
  <c r="G23" i="1"/>
  <c r="E23" i="1"/>
  <c r="G22" i="1"/>
  <c r="E22" i="1"/>
  <c r="G21" i="1"/>
  <c r="E21" i="1"/>
  <c r="G20" i="1"/>
  <c r="E20" i="1"/>
  <c r="G19" i="1"/>
  <c r="E19" i="1"/>
  <c r="G18" i="1"/>
  <c r="E18" i="1"/>
  <c r="G17" i="1"/>
  <c r="E17" i="1"/>
  <c r="G16" i="1"/>
  <c r="E16" i="1"/>
  <c r="G15" i="1"/>
  <c r="E15" i="1"/>
  <c r="G14" i="1"/>
  <c r="E14" i="1"/>
  <c r="G13" i="1"/>
  <c r="E13" i="1"/>
  <c r="G12" i="1"/>
  <c r="E12" i="1"/>
  <c r="G11" i="1"/>
  <c r="E11" i="1"/>
  <c r="G10" i="1"/>
  <c r="E10" i="1"/>
  <c r="G9" i="1"/>
  <c r="E9" i="1"/>
  <c r="G8" i="1"/>
  <c r="E8" i="1"/>
  <c r="G7" i="1"/>
  <c r="E7" i="1"/>
  <c r="G6" i="1"/>
  <c r="E6" i="1"/>
  <c r="G5" i="1"/>
  <c r="E5" i="1"/>
  <c r="E62" i="1" s="1"/>
  <c r="G62" i="1" l="1"/>
</calcChain>
</file>

<file path=xl/sharedStrings.xml><?xml version="1.0" encoding="utf-8"?>
<sst xmlns="http://schemas.openxmlformats.org/spreadsheetml/2006/main" count="126" uniqueCount="117">
  <si>
    <t xml:space="preserve"> “ACTIVIDADES, TAREAS Y LABORES PARA PARA EL DESARROLLO DEL TRABAJO EN LOS ÁMBITOS DE LA INVESTIGACIÓN, LA EXPERIMENTACIÓN Y LA DEMOSTRACIÓN, EN LA FINCA EXPERIMENTAL DE INTIA EN REMENDIA (NAVARRA)”.A1:G17B61A1:G18A1:G19A1:G21B61A1:G18A1:G25B61A1:G18A1:G27B61A1:G18A1:G30B61A1:G18A1:G33B61A1:G18A1:G34B61A1:G18A1:G36B61A1:G18A1:G38B61A1:G18A1:G39B61A1:G18A1:G40B61A1:G18A1:G42B61A1:G18A1:G44B61A1:G18A1:G45B61A1:G18A1:G46B61A1:G18A1:G48B61A1:G46</t>
  </si>
  <si>
    <t>DATOS APORTADOS POR INTIA</t>
  </si>
  <si>
    <t>A RELLENAR POR EL LICITADOR</t>
  </si>
  <si>
    <t>Labor/TAREA</t>
  </si>
  <si>
    <t>Descripción</t>
  </si>
  <si>
    <r>
      <t>Nº Unidades</t>
    </r>
    <r>
      <rPr>
        <b/>
        <sz val="11"/>
        <color rgb="FF000000"/>
        <rFont val="Calibri"/>
        <family val="2"/>
        <scheme val="minor"/>
      </rPr>
      <t xml:space="preserve"> (ha, Tm, h, rotopacas,m )</t>
    </r>
  </si>
  <si>
    <r>
      <t>INTIA Precio unitario máx</t>
    </r>
    <r>
      <rPr>
        <b/>
        <sz val="11"/>
        <color rgb="FF000000"/>
        <rFont val="Calibri"/>
        <family val="2"/>
        <scheme val="minor"/>
      </rPr>
      <t>. (€/ha, €/Tm, €/rotop.€/m.€)</t>
    </r>
  </si>
  <si>
    <r>
      <t xml:space="preserve">INTIA Coste </t>
    </r>
    <r>
      <rPr>
        <b/>
        <sz val="11"/>
        <color rgb="FF000000"/>
        <rFont val="Calibri"/>
        <family val="2"/>
        <scheme val="minor"/>
      </rPr>
      <t xml:space="preserve"> Total (€)</t>
    </r>
  </si>
  <si>
    <r>
      <t xml:space="preserve">Precio unitario ofertado </t>
    </r>
    <r>
      <rPr>
        <b/>
        <sz val="11"/>
        <color rgb="FF000000"/>
        <rFont val="Calibri"/>
        <family val="2"/>
        <scheme val="minor"/>
      </rPr>
      <t>(€/ha, €/Tm, rotop,m.)</t>
    </r>
  </si>
  <si>
    <r>
      <t>Licitador  coste t</t>
    </r>
    <r>
      <rPr>
        <b/>
        <sz val="11"/>
        <color rgb="FF000000"/>
        <rFont val="Calibri"/>
        <family val="2"/>
        <scheme val="minor"/>
      </rPr>
      <t>otal (€)</t>
    </r>
  </si>
  <si>
    <t>ACTIVIDADES DE CUANTÍA DE EJECUCIÓN VARIABLE</t>
  </si>
  <si>
    <t>Pase de arado con vertedera en terrenos llanos (menos del 5%)  en parcela con antecedentes de laboreo intenso previo en los tres años anteriores</t>
  </si>
  <si>
    <t>Profundidad 15-25 cm (ha)</t>
  </si>
  <si>
    <t>Pase de arado con vertedera en terrenos llanos (menos del 5%) en parcela sin  antecedentes de laboreo intenso previo en los tres años anteriores</t>
  </si>
  <si>
    <t>Pase de arado con vertedera en terreno con pendiente (superior al 5%) en parcela con antecedentes de laboreo intenso previo en los tres años anteriores</t>
  </si>
  <si>
    <t>Pase de arado con vertedera  en terreno con pendiente (superior al 5%) en parcela sin  antecedentes de laboreo intenso previo en los tres años anteriores</t>
  </si>
  <si>
    <t xml:space="preserve">Pase de chisel </t>
  </si>
  <si>
    <t>Profundidad 15-30 cm (ha)</t>
  </si>
  <si>
    <t>Pase de chisel tras labor previa de arado</t>
  </si>
  <si>
    <t>Pase de rastrón</t>
  </si>
  <si>
    <t>Pase de rastra adicional en siembra de cultivos herbáceos Superficial (ha)</t>
  </si>
  <si>
    <t>Pase de molón</t>
  </si>
  <si>
    <t>Superficial (ha)</t>
  </si>
  <si>
    <t xml:space="preserve">Pase de grada de discos </t>
  </si>
  <si>
    <t>Profundidad 15-20 cm (ha)</t>
  </si>
  <si>
    <t>Pase de grada de discos  tras labor previa de arado</t>
  </si>
  <si>
    <t xml:space="preserve">Profundidad 15-20 cm Ha 60 </t>
  </si>
  <si>
    <t xml:space="preserve">Pase de rotavator tras laboreo previo en terrenos llanos (menos del 5%)  </t>
  </si>
  <si>
    <t xml:space="preserve">Pase de rotavator tras laboreo previo en terrenos con pendiente  (más del 5%)  </t>
  </si>
  <si>
    <t xml:space="preserve">Pase de grada rotativa  tras laboreo previo en terrenos llanos (menos del 5%)  </t>
  </si>
  <si>
    <t xml:space="preserve">Pase de grada rotativa  tras laboreo previo en terrenos con pendiente (más del 5%)  </t>
  </si>
  <si>
    <t>Pase de grada rotativa en “desbroce”</t>
  </si>
  <si>
    <t>Profundidad 5-10 cm (ha)</t>
  </si>
  <si>
    <t>Pase de area para eliminación de toperas o preparación para resiembra básica.</t>
  </si>
  <si>
    <t>Siembra de pradera o cultivo herbáceo con abonadora centrífuga (incluido trasporte de semilla) en dosis de 20  a 300 Kg por hectárea y anchura de trabajo mínimo 6 m</t>
  </si>
  <si>
    <t>Siembra de praderas con mezcla de semillas de gramíneas y leguminosas o cultivos herbáceos o de leguminosas (guisantes-vezas) (ha)</t>
  </si>
  <si>
    <t>Estercolado, a dosis de 10 Tm/ha</t>
  </si>
  <si>
    <t>Aplicación de estiércol con carro estercolador a una dosis aproximada de 10 t /ha (ha)</t>
  </si>
  <si>
    <t>Estercolado, a dosis de 15-20  Tm/ha</t>
  </si>
  <si>
    <t>Aplicación de estiércol con carro estercolador a una dosis aproximada de 15 t /ha (ha)</t>
  </si>
  <si>
    <t>Estercolado, a dosis de 25 Tm/ha</t>
  </si>
  <si>
    <t>Aplicación de estiércol con carro estercolador a una dosis aproximada de 25 t /ha (ha)</t>
  </si>
  <si>
    <t>Transporte estiércol</t>
  </si>
  <si>
    <t>Transporte de una Tm de estiércol a distancias entre 0.25 y 6 Km (T)</t>
  </si>
  <si>
    <t xml:space="preserve">Corte de hierba con cortadora acondicionadora a alturas variables </t>
  </si>
  <si>
    <t>Corte de hierba con cortadora acondicionadora a alturas de rastrojo de 8 a 15 cm (ha)</t>
  </si>
  <si>
    <t>Volteado de hierba</t>
  </si>
  <si>
    <t>Pase sobre hierba cortada para volteado y extendido después de corte para proceder a su secado al sol. Se entiende por cada uno de los pases que se realicen sobre cada hectárea (ha)</t>
  </si>
  <si>
    <t>Hilerado de hierba</t>
  </si>
  <si>
    <t>Recogida e hilerado de hierba extendida previa a empacado o por protección ante lluvia o rocío. Se entiende por cada uno de los pases que se realicen sobre cada hectárea 8 (ha)</t>
  </si>
  <si>
    <t>Trasiego de material empacado</t>
  </si>
  <si>
    <t>  Traslado a punto de almacenaje de una roto paca de silo, pacón  o hierba seca (Ud)</t>
  </si>
  <si>
    <t>Empacado y encintado para silo</t>
  </si>
  <si>
    <t>Rotoempacado de hierba para ensilar con alto contenido en materia seca incluido recogida y traslado a zona de apilado (Ud)</t>
  </si>
  <si>
    <t>Empacado para heno</t>
  </si>
  <si>
    <t>Rotoempacado de hierba seca incluido recogida, traslado a zona de apilado (Ud)</t>
  </si>
  <si>
    <t>Empacado paca cuadrada</t>
  </si>
  <si>
    <t>Elaboración de paca cuadrada de dimensiones medias –grandes (peso entre 200 y 350 kg) (Ud)</t>
  </si>
  <si>
    <t>Encintado de roto paca ya elaborada</t>
  </si>
  <si>
    <t>Encintado por separado  de roto paca de hierba con triple capa de film de uso específico (Ud)</t>
  </si>
  <si>
    <t>Apilado y recogida de rotopacas encintadas o sin encintar desde zona de elaboración a localización a zona de almacenaje o apilado</t>
  </si>
  <si>
    <t>Recogida clasificado y almacenaje de (exterior /interior) de roto paca de forraje plastificada o henificada Ud)</t>
  </si>
  <si>
    <t>Recogida de hierba con carro basculante y transporte a silo</t>
  </si>
  <si>
    <t>Recogida de hierba con carro basculante desde máquina picadora y transporte a silo (hora)</t>
  </si>
  <si>
    <t>Recogida de hierba con carro auto cargador y transporte a silo</t>
  </si>
  <si>
    <t>Recogida de hierba con carro autocargador desde hilera en campo y transporte a silo (hora)</t>
  </si>
  <si>
    <t>Distribución amontonado y pisado de material ensilado en silo trinchera</t>
  </si>
  <si>
    <t>Recogida de descarga de autocargador apilado y redistribución en silo, pisado 10% de tiempo muerto respecto a autocargador  (horas)</t>
  </si>
  <si>
    <t>Desbroce de cercados manual</t>
  </si>
  <si>
    <t>Desbroce de maleza o leñosos en líneas de cercado exteriores o interiores con desbrozadora de mano (h)</t>
  </si>
  <si>
    <t>Desbroce de cercados motorizados</t>
  </si>
  <si>
    <t>Desbroce delmaleza o leñosos en líneas de carcado exteriores o onteriores con desbrozadora mecánica.(h)</t>
  </si>
  <si>
    <t>Desbroce de áreas matorralizadas y con arbustos</t>
  </si>
  <si>
    <t>Desbroce de terrenos con zarzas y arbustos por medios mecánicos no motorizados (h)</t>
  </si>
  <si>
    <t>Desbroce de áreas matorralizadas y con arbustos con tractor y apero</t>
  </si>
  <si>
    <t>Desbroce de terrenos con zarzas y arbustos por medios mecánicos motorizados ( desbrozadora de cualquier tipo) (h)</t>
  </si>
  <si>
    <t xml:space="preserve">Reparación de cerca de alambre de espino sin adición de estacas </t>
  </si>
  <si>
    <t>Reparación de cerca de alambre de espino sin adición de estacas en estado conforme a necesidad exclusiva de alambre y grapas (m)</t>
  </si>
  <si>
    <t xml:space="preserve">Reparación de cerca de alambre de malla sin adición de estacas </t>
  </si>
  <si>
    <t>Reparación de cerca de alambre de malla sin adición de estacas en estado conforme a necesidad exclusiva de malla y grapas (m)</t>
  </si>
  <si>
    <t>Colocación de estaca en cercados</t>
  </si>
  <si>
    <t>Colocación de estaca en reparación de cercado de malla o alambre (Ud)</t>
  </si>
  <si>
    <t>Recogida de ganado y pase por manga grupo grande</t>
  </si>
  <si>
    <t>Recogida y separación de un grupo de animales de entre 100 y 350, traslado a manga, realización de control, recogida de datos, y reorno a su posición original con asistencia de dos personas y aporyo de personal de intia EN LA TOMA DE DATOS Y CLASIFICACIÓN (Ud)</t>
  </si>
  <si>
    <t>Recogida de ganado y pase por manga grupo reducido</t>
  </si>
  <si>
    <t>Recogida y separación de un grupo de animales de entre 50 y 100,  traslado a manga, realización de control, recogida de datos, y reorno a su posición original con asistencia de dos personas y aporyo de personal de intia EN LA TOMA DE DATOS Y CLASIFICACIÓN (Ud)</t>
  </si>
  <si>
    <t>Siembra de patata</t>
  </si>
  <si>
    <t>Siembra de patata con sembradora y aplicación simultánea de insecticidas u otros biocidas biológicos, con regulación de acaballonado ligero. Incluido tractor y remolque y personal de apoyo para aporte de semilla a sembradora (ha)</t>
  </si>
  <si>
    <t>Pase de binadora para desherbaje de patata con actuación en toda la superficie (binadora de varillas o similar)</t>
  </si>
  <si>
    <t>Pase de binadora para desherbaje de patata con actuación en toda la superficie (binadora de varillas o similar) previo a brotación del cultivo, sobre terreno sembrado (ha)</t>
  </si>
  <si>
    <t>Pase de aporcadora</t>
  </si>
  <si>
    <t>Pase de binadora aporcadora con control de la altura de surco generado  para eliminación de adventicias entre líneas de siembra o formación de caballón. (ha)</t>
  </si>
  <si>
    <t>Pase de aporcadora con aporte simultáneo de biocida biológico</t>
  </si>
  <si>
    <t>Pase de binadora aporcadora con control de la altura de surco generado  para eliminación de adventicias entre líneas de siembra o formación de caballón con aplicación simultánea de biocida biológico (ha)</t>
  </si>
  <si>
    <t>Pase de pulverización para tratamientos aéreos</t>
  </si>
  <si>
    <t>Pase de pulverización para tratamientos aéreos principalmnete insecticidas y/o fungicidas (ha)</t>
  </si>
  <si>
    <t>Desbroce final de patata previa a cosecha</t>
  </si>
  <si>
    <t>Desbroce total del cultivo con eliminación mecánica de toda la parte aérea (ha)</t>
  </si>
  <si>
    <t>Repaso de desbroce final de patata previa a cosecha</t>
  </si>
  <si>
    <t>Desbroce de rebrotes del cultivo con eliminación mecánica de toda la parte aérea en segundo pase tras un primer desbroce (ha)</t>
  </si>
  <si>
    <t>Cosecha de patata a máquina cosecha media</t>
  </si>
  <si>
    <t>Cosecha de patata  con cosechadora mecánica con destino principal como material de partida, con rendimientos de cosechas de hasta 20 toneladas por ha. Incluye personal de selección de cosecha en máquina, personal de apoyo y ren de cosecha, así como toda la maquinaria auxiliar hasta puesta de la patata en cajones  en almacén o proximidades de carga  a camión. (ha)</t>
  </si>
  <si>
    <t>Cosecha de patata manualmente cosecha media</t>
  </si>
  <si>
    <t>Cosecha de patata a mano con destino principal como material de partida, con rendimientos de cosechas de hasta 20 toneladas por ha. Incluye personal de selección de cosecha en máquina, personal de apoyo pase de reja de extracción de cosecha, recogida  a mano (ha) y puesta en sacas, así como toda la maquinaria auxiliar hasta puesta de la patata en cajones en almacén o proximidades de carga a camión. (ha)</t>
  </si>
  <si>
    <t>Cosecha de patata a máquina cosecha alta</t>
  </si>
  <si>
    <t>Cosecha de patata  con cosechadora mecánica con destino principal como material de partida, con rendimientos de cosechas de más de  20 toneladas por ha. Incluye personal de selección de cosecha en máquina, personal de apoyo y ren de cosecha, así como toda la maquinaria auxiliar hasta puesta de la patata en cajones  en almacén o proximidades de carga  a camión. (ha)</t>
  </si>
  <si>
    <t>Cosecha de patata manualmete cosecha alta</t>
  </si>
  <si>
    <t>Cosecha de patata a mano con destino principal como material de partida, con rendimientos de cosechas de más de  20 toneladas por ha. Incluye personal de selección de cosecha en máquina, personal de apoyo pase de reja de extracción de cosecha, recogida  amano y puesta en sacas, así como toda la maquinaria auxiliar hasta puesta de la patata en cajones en almacén o proximidades de carga a camión. (ha)</t>
  </si>
  <si>
    <t>Trasiego de cosecha de patata en cajones</t>
  </si>
  <si>
    <t>Traslado de cajón de patata desde zona de recepción a zona de carga a camión o a zona de almacenaje (Ud)</t>
  </si>
  <si>
    <t>Aporte de agua mediante cisterna arrastrada por tractor .</t>
  </si>
  <si>
    <t>Aporte de agua mediante cisterna arrastrada por tractor .a punto concreto de abrevado en situaciones de falta de dotación, averías o emergencias (día)</t>
  </si>
  <si>
    <t>ACTIVIDADES, TAREAS Y LABORES DE CUANTÍA DE EJECUCIÓN FIJA</t>
  </si>
  <si>
    <t xml:space="preserve">CONJUNTO ACTIVIDADES TAREAS Y LABORES DE CUANTÍA DE EJECUCIÓN FIJA </t>
  </si>
  <si>
    <t>Todas las recogidas para el  desarrollo del  PLAN DE PRODUCCIÓN PARA LA AGRICULTURA Y LA GANADERÍA: Proceso de Recria,  Proceso de alimentación del ganado, Proceso de producción de patata ecológica certificada como material vegetal para siembra,  así como para el desarrollo del Proceso de experimentación o investigación, mantenimiento y limpieza de los accesos a las instalaciones y que no aparecen descritas en los apartados anteriores.</t>
  </si>
  <si>
    <t>OFERTA (TOTAL)</t>
  </si>
  <si>
    <t>(Los precios ofertados no incluyen el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</si>
</sst>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 _€_-;\-* #,##0.00\ _€_-;_-* &quot;-&quot;??\ _€_-;_-@_-"/>
  </numFmts>
  <fonts count="11" x14ac:knownFonts="1">
    <font>
      <sz val="11"/>
      <color theme="1"/>
      <name val="Calibri"/>
      <family val="2"/>
      <scheme val="minor"/>
    </font>
    <font>
      <sz val="11"/>
      <color theme="1"/>
      <name val="Calibri"/>
      <family val="2"/>
      <scheme val="minor"/>
    </font>
    <font>
      <sz val="11"/>
      <color rgb="FFFF0000"/>
      <name val="Calibri"/>
      <family val="2"/>
      <scheme val="minor"/>
    </font>
    <font>
      <b/>
      <sz val="14"/>
      <color rgb="FF000000"/>
      <name val="Calibri"/>
      <family val="2"/>
      <scheme val="minor"/>
    </font>
    <font>
      <b/>
      <sz val="11"/>
      <color rgb="FF000000"/>
      <name val="Calibri"/>
      <family val="2"/>
      <scheme val="minor"/>
    </font>
    <font>
      <b/>
      <sz val="10"/>
      <color rgb="FF000000"/>
      <name val="Calibri"/>
      <family val="2"/>
      <scheme val="minor"/>
    </font>
    <font>
      <sz val="11"/>
      <color rgb="FF000000"/>
      <name val="Calibri"/>
      <family val="2"/>
      <scheme val="minor"/>
    </font>
    <font>
      <sz val="10"/>
      <color rgb="FFFF0000"/>
      <name val="Calibri"/>
      <family val="2"/>
      <scheme val="minor"/>
    </font>
    <font>
      <sz val="10"/>
      <color rgb="FF000000"/>
      <name val="Calibri"/>
      <family val="2"/>
      <scheme val="minor"/>
    </font>
    <font>
      <sz val="11"/>
      <name val="Calibri"/>
      <family val="2"/>
      <scheme val="minor"/>
    </font>
    <font>
      <i/>
      <sz val="9"/>
      <color theme="1"/>
      <name val="Calibri"/>
      <family val="2"/>
      <scheme val="minor"/>
    </font>
  </fonts>
  <fills count="7">
    <fill>
      <patternFill patternType="none"/>
    </fill>
    <fill>
      <patternFill patternType="gray125"/>
    </fill>
    <fill>
      <patternFill patternType="solid">
        <fgColor rgb="FFD6E3BC"/>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style="thick">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ck">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bottom style="medium">
        <color indexed="64"/>
      </bottom>
      <diagonal/>
    </border>
    <border>
      <left style="medium">
        <color indexed="64"/>
      </left>
      <right style="thick">
        <color indexed="64"/>
      </right>
      <top/>
      <bottom style="medium">
        <color indexed="64"/>
      </bottom>
      <diagonal/>
    </border>
    <border>
      <left style="thick">
        <color indexed="64"/>
      </left>
      <right style="medium">
        <color indexed="64"/>
      </right>
      <top style="medium">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s>
  <cellStyleXfs count="2">
    <xf numFmtId="0" fontId="0" fillId="0" borderId="0"/>
    <xf numFmtId="43" fontId="1" fillId="0" borderId="0" applyFont="0" applyFill="0" applyBorder="0" applyAlignment="0" applyProtection="0"/>
  </cellStyleXfs>
  <cellXfs count="65">
    <xf numFmtId="0" fontId="0" fillId="0" borderId="0" xfId="0"/>
    <xf numFmtId="0" fontId="3" fillId="2" borderId="1" xfId="0" applyFont="1" applyFill="1" applyBorder="1" applyAlignment="1" applyProtection="1">
      <alignment horizontal="center" vertical="center" wrapText="1"/>
    </xf>
    <xf numFmtId="0" fontId="0" fillId="0" borderId="2" xfId="0" applyBorder="1" applyAlignment="1" applyProtection="1">
      <alignment wrapText="1"/>
    </xf>
    <xf numFmtId="0" fontId="0" fillId="0" borderId="3" xfId="0" applyBorder="1" applyAlignment="1" applyProtection="1">
      <alignment wrapText="1"/>
    </xf>
    <xf numFmtId="0" fontId="0" fillId="0" borderId="0" xfId="0" applyProtection="1">
      <protection locked="0"/>
    </xf>
    <xf numFmtId="0" fontId="4" fillId="3" borderId="4" xfId="0" applyFont="1" applyFill="1" applyBorder="1" applyAlignment="1" applyProtection="1">
      <alignment horizontal="center" vertical="center" wrapText="1"/>
    </xf>
    <xf numFmtId="0" fontId="0" fillId="0" borderId="5" xfId="0" applyBorder="1" applyProtection="1"/>
    <xf numFmtId="0" fontId="0" fillId="0" borderId="6" xfId="0" applyBorder="1" applyProtection="1"/>
    <xf numFmtId="0" fontId="4" fillId="4" borderId="7" xfId="0" applyFont="1" applyFill="1" applyBorder="1" applyAlignment="1" applyProtection="1">
      <alignment horizontal="center" vertical="center" wrapText="1"/>
    </xf>
    <xf numFmtId="0" fontId="0" fillId="0" borderId="0" xfId="0" applyBorder="1" applyProtection="1">
      <protection locked="0"/>
    </xf>
    <xf numFmtId="0" fontId="4" fillId="2" borderId="8" xfId="0" applyFont="1" applyFill="1" applyBorder="1" applyAlignment="1" applyProtection="1">
      <alignment horizontal="center" vertical="center" wrapText="1"/>
    </xf>
    <xf numFmtId="0" fontId="4" fillId="2" borderId="9"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43" fontId="0" fillId="0" borderId="0" xfId="1" applyFont="1" applyProtection="1">
      <protection locked="0"/>
    </xf>
    <xf numFmtId="0" fontId="4" fillId="0" borderId="4"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43" fontId="0" fillId="0" borderId="0" xfId="1" applyFont="1" applyFill="1" applyProtection="1">
      <protection locked="0"/>
    </xf>
    <xf numFmtId="0" fontId="0" fillId="0" borderId="0" xfId="0" applyFill="1" applyProtection="1">
      <protection locked="0"/>
    </xf>
    <xf numFmtId="0" fontId="6" fillId="0" borderId="8" xfId="0" applyFont="1" applyFill="1" applyBorder="1" applyAlignment="1" applyProtection="1">
      <alignment vertical="center" wrapText="1"/>
    </xf>
    <xf numFmtId="0" fontId="6" fillId="0" borderId="9" xfId="0" applyFont="1" applyFill="1" applyBorder="1" applyAlignment="1" applyProtection="1">
      <alignment horizontal="left" vertical="center" wrapText="1"/>
    </xf>
    <xf numFmtId="2" fontId="6" fillId="0" borderId="9" xfId="0" applyNumberFormat="1" applyFont="1" applyFill="1" applyBorder="1" applyAlignment="1" applyProtection="1">
      <alignment horizontal="center" vertical="center" wrapText="1"/>
    </xf>
    <xf numFmtId="2" fontId="6" fillId="0" borderId="12" xfId="0" applyNumberFormat="1" applyFont="1" applyFill="1" applyBorder="1" applyAlignment="1" applyProtection="1">
      <alignment horizontal="center" vertical="center" wrapText="1"/>
    </xf>
    <xf numFmtId="2" fontId="6" fillId="0" borderId="6" xfId="0" applyNumberFormat="1" applyFont="1" applyFill="1" applyBorder="1" applyAlignment="1" applyProtection="1">
      <alignment horizontal="center" vertical="center" wrapText="1"/>
    </xf>
    <xf numFmtId="0" fontId="7" fillId="0" borderId="9" xfId="0" applyFont="1" applyFill="1" applyBorder="1" applyAlignment="1" applyProtection="1">
      <alignment horizontal="center" vertical="center" wrapText="1"/>
      <protection locked="0"/>
    </xf>
    <xf numFmtId="2" fontId="8" fillId="0" borderId="6" xfId="0" applyNumberFormat="1" applyFont="1" applyFill="1" applyBorder="1" applyAlignment="1" applyProtection="1">
      <alignment horizontal="center" vertical="center" wrapText="1"/>
    </xf>
    <xf numFmtId="164" fontId="0" fillId="0" borderId="0" xfId="0" applyNumberFormat="1" applyProtection="1">
      <protection locked="0"/>
    </xf>
    <xf numFmtId="0" fontId="6" fillId="0" borderId="8" xfId="0" applyFont="1" applyBorder="1" applyAlignment="1" applyProtection="1">
      <alignment vertical="center" wrapText="1"/>
    </xf>
    <xf numFmtId="0" fontId="6" fillId="0" borderId="9" xfId="0" applyFont="1" applyBorder="1" applyAlignment="1" applyProtection="1">
      <alignment horizontal="left" vertical="center" wrapText="1"/>
    </xf>
    <xf numFmtId="2" fontId="6" fillId="0" borderId="10" xfId="0" applyNumberFormat="1" applyFont="1" applyFill="1" applyBorder="1" applyAlignment="1" applyProtection="1">
      <alignment horizontal="center" vertical="center" wrapText="1"/>
    </xf>
    <xf numFmtId="0" fontId="2" fillId="0" borderId="9" xfId="0" applyFont="1" applyBorder="1" applyAlignment="1" applyProtection="1">
      <alignment horizontal="center" vertical="center" wrapText="1"/>
      <protection locked="0"/>
    </xf>
    <xf numFmtId="2" fontId="6" fillId="0" borderId="13" xfId="0" applyNumberFormat="1" applyFont="1" applyBorder="1" applyAlignment="1" applyProtection="1">
      <alignment horizontal="center" vertical="center" wrapText="1"/>
    </xf>
    <xf numFmtId="0" fontId="9" fillId="0" borderId="8" xfId="0" applyFont="1" applyBorder="1" applyAlignment="1" applyProtection="1">
      <alignment vertical="center" wrapText="1"/>
    </xf>
    <xf numFmtId="0" fontId="9" fillId="0" borderId="9" xfId="0" applyFont="1" applyBorder="1" applyAlignment="1" applyProtection="1">
      <alignment horizontal="left" vertical="center" wrapText="1"/>
    </xf>
    <xf numFmtId="2" fontId="9" fillId="0" borderId="9" xfId="0" applyNumberFormat="1" applyFont="1" applyFill="1" applyBorder="1" applyAlignment="1" applyProtection="1">
      <alignment horizontal="center" vertical="center" wrapText="1"/>
    </xf>
    <xf numFmtId="2" fontId="9" fillId="0" borderId="14" xfId="0" applyNumberFormat="1" applyFont="1" applyFill="1" applyBorder="1" applyAlignment="1" applyProtection="1">
      <alignment horizontal="center" vertical="center" wrapText="1"/>
    </xf>
    <xf numFmtId="2" fontId="9" fillId="0" borderId="10" xfId="0" applyNumberFormat="1" applyFont="1" applyFill="1" applyBorder="1" applyAlignment="1" applyProtection="1">
      <alignment horizontal="center" vertical="center" wrapText="1"/>
    </xf>
    <xf numFmtId="2" fontId="9" fillId="0" borderId="12" xfId="0" applyNumberFormat="1" applyFont="1" applyFill="1" applyBorder="1" applyAlignment="1" applyProtection="1">
      <alignment horizontal="center" vertical="center" wrapText="1"/>
    </xf>
    <xf numFmtId="2" fontId="9" fillId="0" borderId="6" xfId="0" applyNumberFormat="1" applyFont="1" applyFill="1" applyBorder="1" applyAlignment="1" applyProtection="1">
      <alignment horizontal="center" vertical="center" wrapText="1"/>
    </xf>
    <xf numFmtId="2" fontId="9" fillId="0" borderId="15" xfId="0" applyNumberFormat="1" applyFont="1" applyFill="1" applyBorder="1" applyAlignment="1" applyProtection="1">
      <alignment horizontal="center" vertical="center" wrapText="1"/>
    </xf>
    <xf numFmtId="2" fontId="9" fillId="0" borderId="16" xfId="0" applyNumberFormat="1" applyFont="1" applyFill="1" applyBorder="1" applyAlignment="1" applyProtection="1">
      <alignment horizontal="center" vertical="center" wrapText="1"/>
    </xf>
    <xf numFmtId="0" fontId="2" fillId="0" borderId="11" xfId="0" applyFont="1" applyBorder="1" applyAlignment="1" applyProtection="1">
      <alignment horizontal="center" vertical="center" wrapText="1"/>
      <protection locked="0"/>
    </xf>
    <xf numFmtId="2" fontId="9" fillId="0" borderId="17" xfId="0" applyNumberFormat="1" applyFont="1" applyFill="1" applyBorder="1" applyAlignment="1" applyProtection="1">
      <alignment horizontal="center" vertical="center" wrapText="1"/>
    </xf>
    <xf numFmtId="0" fontId="6" fillId="5" borderId="8" xfId="0" applyFont="1" applyFill="1" applyBorder="1" applyAlignment="1" applyProtection="1">
      <alignment vertical="center" wrapText="1"/>
    </xf>
    <xf numFmtId="0" fontId="9" fillId="5" borderId="9" xfId="0" applyFont="1" applyFill="1" applyBorder="1" applyAlignment="1" applyProtection="1">
      <alignment horizontal="left" vertical="center" wrapText="1"/>
    </xf>
    <xf numFmtId="2" fontId="9" fillId="0" borderId="18" xfId="0" applyNumberFormat="1" applyFont="1" applyFill="1" applyBorder="1" applyAlignment="1" applyProtection="1">
      <alignment horizontal="center" vertical="center" wrapText="1"/>
    </xf>
    <xf numFmtId="0" fontId="6" fillId="0" borderId="19" xfId="0" applyFont="1" applyBorder="1" applyAlignment="1" applyProtection="1">
      <alignment vertical="center" wrapText="1"/>
    </xf>
    <xf numFmtId="0" fontId="6" fillId="0" borderId="11" xfId="0" applyFont="1" applyBorder="1" applyAlignment="1" applyProtection="1">
      <alignment horizontal="left" vertical="center" wrapText="1"/>
    </xf>
    <xf numFmtId="2" fontId="9" fillId="0" borderId="13" xfId="0" applyNumberFormat="1" applyFont="1" applyFill="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0" fontId="4" fillId="0" borderId="19" xfId="0" applyFont="1" applyBorder="1" applyAlignment="1" applyProtection="1">
      <alignment vertical="center" wrapText="1"/>
    </xf>
    <xf numFmtId="0" fontId="4" fillId="0" borderId="11" xfId="0" applyFont="1" applyBorder="1" applyAlignment="1" applyProtection="1">
      <alignment horizontal="left" vertical="center" wrapText="1"/>
    </xf>
    <xf numFmtId="2" fontId="6" fillId="0" borderId="6" xfId="0" applyNumberFormat="1" applyFont="1" applyBorder="1" applyAlignment="1" applyProtection="1">
      <alignment horizontal="center" vertical="center" wrapText="1"/>
    </xf>
    <xf numFmtId="0" fontId="4" fillId="4" borderId="20" xfId="0" applyFont="1" applyFill="1" applyBorder="1" applyAlignment="1" applyProtection="1">
      <alignment vertical="center" wrapText="1"/>
    </xf>
    <xf numFmtId="0" fontId="6" fillId="0" borderId="21" xfId="0" applyFont="1" applyBorder="1" applyAlignment="1" applyProtection="1">
      <alignment horizontal="left" vertical="center" wrapText="1"/>
    </xf>
    <xf numFmtId="0" fontId="6" fillId="0" borderId="21" xfId="0" applyFont="1" applyFill="1" applyBorder="1" applyAlignment="1" applyProtection="1">
      <alignment horizontal="center" vertical="center" wrapText="1"/>
    </xf>
    <xf numFmtId="2" fontId="4" fillId="0" borderId="22" xfId="0" applyNumberFormat="1" applyFont="1" applyFill="1" applyBorder="1" applyAlignment="1" applyProtection="1">
      <alignment horizontal="center" vertical="center" wrapText="1"/>
    </xf>
    <xf numFmtId="0" fontId="4" fillId="0" borderId="21" xfId="0" applyFont="1" applyBorder="1" applyAlignment="1" applyProtection="1">
      <alignment horizontal="center" vertical="center" wrapText="1"/>
    </xf>
    <xf numFmtId="2" fontId="4" fillId="6" borderId="22" xfId="0" applyNumberFormat="1" applyFont="1" applyFill="1" applyBorder="1" applyAlignment="1" applyProtection="1">
      <alignment horizontal="center" vertical="center" wrapText="1"/>
    </xf>
    <xf numFmtId="0" fontId="10" fillId="0" borderId="0" xfId="0" applyFont="1" applyBorder="1" applyAlignment="1" applyProtection="1">
      <alignment horizontal="center"/>
      <protection locked="0"/>
    </xf>
    <xf numFmtId="0" fontId="0" fillId="0" borderId="0" xfId="0" applyAlignment="1" applyProtection="1">
      <alignment wrapText="1"/>
      <protection locked="0"/>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abSelected="1" zoomScaleNormal="100" workbookViewId="0">
      <selection sqref="A1:G1"/>
    </sheetView>
  </sheetViews>
  <sheetFormatPr baseColWidth="10" defaultRowHeight="15" x14ac:dyDescent="0.25"/>
  <cols>
    <col min="1" max="1" width="43.42578125" style="64" customWidth="1"/>
    <col min="2" max="2" width="93.28515625" style="64" customWidth="1"/>
    <col min="3" max="3" width="11.42578125" style="64"/>
    <col min="4" max="4" width="13" style="64" customWidth="1"/>
    <col min="5" max="5" width="10.85546875" style="64" customWidth="1"/>
    <col min="6" max="6" width="11.42578125" style="64"/>
    <col min="7" max="7" width="11.5703125" style="64" bestFit="1" customWidth="1"/>
    <col min="8" max="8" width="12.42578125" style="4" customWidth="1"/>
    <col min="9" max="9" width="12" style="4" bestFit="1" customWidth="1"/>
    <col min="10" max="16384" width="11.42578125" style="4"/>
  </cols>
  <sheetData>
    <row r="1" spans="1:10" ht="36.75" customHeight="1" thickTop="1" thickBot="1" x14ac:dyDescent="0.3">
      <c r="A1" s="1" t="s">
        <v>0</v>
      </c>
      <c r="B1" s="2"/>
      <c r="C1" s="2"/>
      <c r="D1" s="2"/>
      <c r="E1" s="2"/>
      <c r="F1" s="2"/>
      <c r="G1" s="3"/>
    </row>
    <row r="2" spans="1:10" ht="33.75" customHeight="1" thickTop="1" thickBot="1" x14ac:dyDescent="0.3">
      <c r="A2" s="5" t="s">
        <v>1</v>
      </c>
      <c r="B2" s="6"/>
      <c r="C2" s="6"/>
      <c r="D2" s="6"/>
      <c r="E2" s="7"/>
      <c r="F2" s="8" t="s">
        <v>2</v>
      </c>
      <c r="G2" s="7"/>
      <c r="H2" s="9"/>
    </row>
    <row r="3" spans="1:10" ht="84" thickBot="1" x14ac:dyDescent="0.3">
      <c r="A3" s="10" t="s">
        <v>3</v>
      </c>
      <c r="B3" s="11" t="s">
        <v>4</v>
      </c>
      <c r="C3" s="12" t="s">
        <v>5</v>
      </c>
      <c r="D3" s="12" t="s">
        <v>6</v>
      </c>
      <c r="E3" s="13" t="s">
        <v>7</v>
      </c>
      <c r="F3" s="12" t="s">
        <v>8</v>
      </c>
      <c r="G3" s="14" t="s">
        <v>9</v>
      </c>
      <c r="H3" s="15"/>
    </row>
    <row r="4" spans="1:10" s="20" customFormat="1" ht="15.75" thickBot="1" x14ac:dyDescent="0.3">
      <c r="A4" s="16" t="s">
        <v>10</v>
      </c>
      <c r="B4" s="17"/>
      <c r="C4" s="17"/>
      <c r="D4" s="17"/>
      <c r="E4" s="17"/>
      <c r="F4" s="17"/>
      <c r="G4" s="18"/>
      <c r="H4" s="19"/>
    </row>
    <row r="5" spans="1:10" ht="61.5" customHeight="1" thickBot="1" x14ac:dyDescent="0.3">
      <c r="A5" s="21" t="s">
        <v>11</v>
      </c>
      <c r="B5" s="22" t="s">
        <v>12</v>
      </c>
      <c r="C5" s="23">
        <v>3.5</v>
      </c>
      <c r="D5" s="24">
        <v>110</v>
      </c>
      <c r="E5" s="25">
        <f>+C5*D5</f>
        <v>385</v>
      </c>
      <c r="F5" s="26"/>
      <c r="G5" s="27">
        <f>+C5*F5</f>
        <v>0</v>
      </c>
      <c r="H5" s="15"/>
      <c r="I5" s="28"/>
      <c r="J5" s="28"/>
    </row>
    <row r="6" spans="1:10" ht="59.25" customHeight="1" thickBot="1" x14ac:dyDescent="0.3">
      <c r="A6" s="29" t="s">
        <v>13</v>
      </c>
      <c r="B6" s="30" t="s">
        <v>12</v>
      </c>
      <c r="C6" s="23">
        <v>2.5</v>
      </c>
      <c r="D6" s="24">
        <v>130</v>
      </c>
      <c r="E6" s="31">
        <f t="shared" ref="E6:E17" si="0">+C6*D6</f>
        <v>325</v>
      </c>
      <c r="F6" s="32"/>
      <c r="G6" s="33">
        <f>+C6*F6</f>
        <v>0</v>
      </c>
      <c r="H6" s="15"/>
      <c r="I6" s="28"/>
      <c r="J6" s="28"/>
    </row>
    <row r="7" spans="1:10" ht="63" customHeight="1" thickBot="1" x14ac:dyDescent="0.3">
      <c r="A7" s="34" t="s">
        <v>14</v>
      </c>
      <c r="B7" s="35" t="s">
        <v>12</v>
      </c>
      <c r="C7" s="36">
        <v>0.01</v>
      </c>
      <c r="D7" s="37">
        <v>130</v>
      </c>
      <c r="E7" s="38">
        <f t="shared" si="0"/>
        <v>1.3</v>
      </c>
      <c r="F7" s="32"/>
      <c r="G7" s="33">
        <f t="shared" ref="G7:G61" si="1">+C7*F7</f>
        <v>0</v>
      </c>
      <c r="H7" s="15"/>
      <c r="I7" s="28"/>
      <c r="J7" s="28"/>
    </row>
    <row r="8" spans="1:10" ht="58.5" customHeight="1" thickBot="1" x14ac:dyDescent="0.3">
      <c r="A8" s="29" t="s">
        <v>15</v>
      </c>
      <c r="B8" s="30" t="s">
        <v>12</v>
      </c>
      <c r="C8" s="36">
        <v>0.01</v>
      </c>
      <c r="D8" s="37">
        <v>150</v>
      </c>
      <c r="E8" s="38">
        <f t="shared" si="0"/>
        <v>1.5</v>
      </c>
      <c r="F8" s="32"/>
      <c r="G8" s="33">
        <f t="shared" si="1"/>
        <v>0</v>
      </c>
      <c r="H8" s="15"/>
      <c r="I8" s="28"/>
      <c r="J8" s="28"/>
    </row>
    <row r="9" spans="1:10" ht="16.5" customHeight="1" thickBot="1" x14ac:dyDescent="0.3">
      <c r="A9" s="29" t="s">
        <v>16</v>
      </c>
      <c r="B9" s="30" t="s">
        <v>17</v>
      </c>
      <c r="C9" s="36">
        <v>0.01</v>
      </c>
      <c r="D9" s="37">
        <v>55</v>
      </c>
      <c r="E9" s="38">
        <f t="shared" si="0"/>
        <v>0.55000000000000004</v>
      </c>
      <c r="F9" s="32"/>
      <c r="G9" s="33">
        <f t="shared" si="1"/>
        <v>0</v>
      </c>
      <c r="H9" s="15"/>
      <c r="I9" s="28"/>
      <c r="J9" s="28"/>
    </row>
    <row r="10" spans="1:10" ht="18.75" customHeight="1" thickBot="1" x14ac:dyDescent="0.3">
      <c r="A10" s="29" t="s">
        <v>18</v>
      </c>
      <c r="B10" s="30" t="s">
        <v>17</v>
      </c>
      <c r="C10" s="36">
        <v>3.5</v>
      </c>
      <c r="D10" s="37">
        <v>50</v>
      </c>
      <c r="E10" s="38">
        <f t="shared" si="0"/>
        <v>175</v>
      </c>
      <c r="F10" s="32"/>
      <c r="G10" s="33">
        <f t="shared" si="1"/>
        <v>0</v>
      </c>
      <c r="H10" s="15"/>
      <c r="I10" s="28"/>
      <c r="J10" s="28"/>
    </row>
    <row r="11" spans="1:10" ht="15.75" customHeight="1" thickBot="1" x14ac:dyDescent="0.3">
      <c r="A11" s="29" t="s">
        <v>19</v>
      </c>
      <c r="B11" s="30" t="s">
        <v>20</v>
      </c>
      <c r="C11" s="36">
        <v>3</v>
      </c>
      <c r="D11" s="39">
        <v>35</v>
      </c>
      <c r="E11" s="40">
        <f t="shared" si="0"/>
        <v>105</v>
      </c>
      <c r="F11" s="32"/>
      <c r="G11" s="33">
        <f t="shared" si="1"/>
        <v>0</v>
      </c>
      <c r="H11" s="15"/>
      <c r="I11" s="28"/>
      <c r="J11" s="28"/>
    </row>
    <row r="12" spans="1:10" ht="14.25" customHeight="1" thickBot="1" x14ac:dyDescent="0.3">
      <c r="A12" s="29" t="s">
        <v>21</v>
      </c>
      <c r="B12" s="30" t="s">
        <v>22</v>
      </c>
      <c r="C12" s="36">
        <v>2.5</v>
      </c>
      <c r="D12" s="37">
        <v>50</v>
      </c>
      <c r="E12" s="38">
        <f t="shared" si="0"/>
        <v>125</v>
      </c>
      <c r="F12" s="32"/>
      <c r="G12" s="33">
        <f t="shared" si="1"/>
        <v>0</v>
      </c>
      <c r="H12" s="15"/>
      <c r="I12" s="28"/>
      <c r="J12" s="28"/>
    </row>
    <row r="13" spans="1:10" ht="14.25" customHeight="1" thickBot="1" x14ac:dyDescent="0.3">
      <c r="A13" s="29" t="s">
        <v>23</v>
      </c>
      <c r="B13" s="30" t="s">
        <v>24</v>
      </c>
      <c r="C13" s="36">
        <v>0.01</v>
      </c>
      <c r="D13" s="37">
        <v>55</v>
      </c>
      <c r="E13" s="38">
        <f t="shared" si="0"/>
        <v>0.55000000000000004</v>
      </c>
      <c r="F13" s="32"/>
      <c r="G13" s="33">
        <f t="shared" si="1"/>
        <v>0</v>
      </c>
      <c r="H13" s="15"/>
      <c r="I13" s="28"/>
      <c r="J13" s="28"/>
    </row>
    <row r="14" spans="1:10" ht="28.5" customHeight="1" thickBot="1" x14ac:dyDescent="0.3">
      <c r="A14" s="29" t="s">
        <v>25</v>
      </c>
      <c r="B14" s="30" t="s">
        <v>26</v>
      </c>
      <c r="C14" s="36">
        <v>2.5</v>
      </c>
      <c r="D14" s="37">
        <v>50</v>
      </c>
      <c r="E14" s="41">
        <f t="shared" si="0"/>
        <v>125</v>
      </c>
      <c r="F14" s="32"/>
      <c r="G14" s="33">
        <f t="shared" si="1"/>
        <v>0</v>
      </c>
      <c r="H14" s="15"/>
      <c r="I14" s="28"/>
      <c r="J14" s="28"/>
    </row>
    <row r="15" spans="1:10" ht="29.25" customHeight="1" thickBot="1" x14ac:dyDescent="0.3">
      <c r="A15" s="29" t="s">
        <v>27</v>
      </c>
      <c r="B15" s="30" t="s">
        <v>24</v>
      </c>
      <c r="C15" s="36">
        <v>7</v>
      </c>
      <c r="D15" s="37">
        <v>145</v>
      </c>
      <c r="E15" s="42">
        <f t="shared" si="0"/>
        <v>1015</v>
      </c>
      <c r="F15" s="32"/>
      <c r="G15" s="33">
        <f t="shared" si="1"/>
        <v>0</v>
      </c>
      <c r="H15" s="15"/>
      <c r="I15" s="28"/>
      <c r="J15" s="28"/>
    </row>
    <row r="16" spans="1:10" ht="31.5" customHeight="1" thickBot="1" x14ac:dyDescent="0.3">
      <c r="A16" s="29" t="s">
        <v>28</v>
      </c>
      <c r="B16" s="30" t="s">
        <v>12</v>
      </c>
      <c r="C16" s="36">
        <v>0.01</v>
      </c>
      <c r="D16" s="37">
        <v>160</v>
      </c>
      <c r="E16" s="38">
        <f t="shared" si="0"/>
        <v>1.6</v>
      </c>
      <c r="F16" s="32"/>
      <c r="G16" s="33">
        <f t="shared" si="1"/>
        <v>0</v>
      </c>
      <c r="H16" s="15"/>
      <c r="I16" s="28"/>
      <c r="J16" s="28"/>
    </row>
    <row r="17" spans="1:10" ht="34.5" customHeight="1" thickBot="1" x14ac:dyDescent="0.3">
      <c r="A17" s="29" t="s">
        <v>29</v>
      </c>
      <c r="B17" s="30" t="s">
        <v>12</v>
      </c>
      <c r="C17" s="36">
        <v>0.01</v>
      </c>
      <c r="D17" s="37">
        <v>90</v>
      </c>
      <c r="E17" s="38">
        <f t="shared" si="0"/>
        <v>0.9</v>
      </c>
      <c r="F17" s="32"/>
      <c r="G17" s="33">
        <f t="shared" si="1"/>
        <v>0</v>
      </c>
      <c r="H17" s="15"/>
      <c r="I17" s="28"/>
      <c r="J17" s="28"/>
    </row>
    <row r="18" spans="1:10" ht="31.5" customHeight="1" thickBot="1" x14ac:dyDescent="0.3">
      <c r="A18" s="29" t="s">
        <v>30</v>
      </c>
      <c r="B18" s="30" t="s">
        <v>12</v>
      </c>
      <c r="C18" s="36">
        <v>0.01</v>
      </c>
      <c r="D18" s="37">
        <v>120</v>
      </c>
      <c r="E18" s="38">
        <f>C18*D18</f>
        <v>1.2</v>
      </c>
      <c r="F18" s="43"/>
      <c r="G18" s="33">
        <f t="shared" si="1"/>
        <v>0</v>
      </c>
      <c r="H18" s="15"/>
      <c r="I18" s="28"/>
      <c r="J18" s="28"/>
    </row>
    <row r="19" spans="1:10" ht="21" customHeight="1" thickBot="1" x14ac:dyDescent="0.3">
      <c r="A19" s="29" t="s">
        <v>31</v>
      </c>
      <c r="B19" s="30" t="s">
        <v>32</v>
      </c>
      <c r="C19" s="36">
        <v>0.01</v>
      </c>
      <c r="D19" s="37">
        <v>85</v>
      </c>
      <c r="E19" s="38">
        <f t="shared" ref="E19:E27" si="2">+C19*D19</f>
        <v>0.85</v>
      </c>
      <c r="F19" s="43"/>
      <c r="G19" s="33">
        <f t="shared" si="1"/>
        <v>0</v>
      </c>
      <c r="H19" s="15"/>
      <c r="I19" s="28"/>
      <c r="J19" s="28"/>
    </row>
    <row r="20" spans="1:10" ht="30.75" thickBot="1" x14ac:dyDescent="0.3">
      <c r="A20" s="29" t="s">
        <v>33</v>
      </c>
      <c r="B20" s="30" t="s">
        <v>22</v>
      </c>
      <c r="C20" s="36">
        <v>6</v>
      </c>
      <c r="D20" s="44">
        <v>35</v>
      </c>
      <c r="E20" s="38">
        <f t="shared" si="2"/>
        <v>210</v>
      </c>
      <c r="F20" s="32"/>
      <c r="G20" s="33">
        <f t="shared" si="1"/>
        <v>0</v>
      </c>
      <c r="H20" s="15"/>
      <c r="I20" s="28"/>
      <c r="J20" s="28"/>
    </row>
    <row r="21" spans="1:10" ht="62.25" customHeight="1" thickBot="1" x14ac:dyDescent="0.3">
      <c r="A21" s="29" t="s">
        <v>34</v>
      </c>
      <c r="B21" s="30" t="s">
        <v>35</v>
      </c>
      <c r="C21" s="36">
        <v>6</v>
      </c>
      <c r="D21" s="44">
        <v>40</v>
      </c>
      <c r="E21" s="38">
        <f t="shared" si="2"/>
        <v>240</v>
      </c>
      <c r="F21" s="32"/>
      <c r="G21" s="33">
        <f t="shared" si="1"/>
        <v>0</v>
      </c>
      <c r="H21" s="15"/>
      <c r="I21" s="28"/>
      <c r="J21" s="28"/>
    </row>
    <row r="22" spans="1:10" ht="18" customHeight="1" thickBot="1" x14ac:dyDescent="0.3">
      <c r="A22" s="29" t="s">
        <v>36</v>
      </c>
      <c r="B22" s="30" t="s">
        <v>37</v>
      </c>
      <c r="C22" s="36">
        <v>0.01</v>
      </c>
      <c r="D22" s="37">
        <v>60</v>
      </c>
      <c r="E22" s="38">
        <f t="shared" si="2"/>
        <v>0.6</v>
      </c>
      <c r="F22" s="32"/>
      <c r="G22" s="33">
        <f t="shared" si="1"/>
        <v>0</v>
      </c>
      <c r="H22" s="15"/>
      <c r="I22" s="28"/>
      <c r="J22" s="28"/>
    </row>
    <row r="23" spans="1:10" ht="20.25" customHeight="1" thickBot="1" x14ac:dyDescent="0.3">
      <c r="A23" s="29" t="s">
        <v>38</v>
      </c>
      <c r="B23" s="30" t="s">
        <v>39</v>
      </c>
      <c r="C23" s="36">
        <v>6</v>
      </c>
      <c r="D23" s="39">
        <v>75</v>
      </c>
      <c r="E23" s="38">
        <f t="shared" si="2"/>
        <v>450</v>
      </c>
      <c r="F23" s="32"/>
      <c r="G23" s="33">
        <f t="shared" si="1"/>
        <v>0</v>
      </c>
      <c r="H23" s="15"/>
      <c r="I23" s="28"/>
      <c r="J23" s="28"/>
    </row>
    <row r="24" spans="1:10" ht="18.75" customHeight="1" thickBot="1" x14ac:dyDescent="0.3">
      <c r="A24" s="29" t="s">
        <v>40</v>
      </c>
      <c r="B24" s="30" t="s">
        <v>41</v>
      </c>
      <c r="C24" s="36">
        <v>0.01</v>
      </c>
      <c r="D24" s="37">
        <v>92</v>
      </c>
      <c r="E24" s="38">
        <f t="shared" si="2"/>
        <v>0.92</v>
      </c>
      <c r="F24" s="32"/>
      <c r="G24" s="33">
        <f t="shared" si="1"/>
        <v>0</v>
      </c>
      <c r="H24" s="15"/>
      <c r="I24" s="28"/>
      <c r="J24" s="28"/>
    </row>
    <row r="25" spans="1:10" ht="15.75" thickBot="1" x14ac:dyDescent="0.3">
      <c r="A25" s="45" t="s">
        <v>42</v>
      </c>
      <c r="B25" s="46" t="s">
        <v>43</v>
      </c>
      <c r="C25" s="36">
        <v>150</v>
      </c>
      <c r="D25" s="37">
        <v>2.5</v>
      </c>
      <c r="E25" s="47">
        <f t="shared" si="2"/>
        <v>375</v>
      </c>
      <c r="F25" s="32"/>
      <c r="G25" s="33">
        <f t="shared" si="1"/>
        <v>0</v>
      </c>
      <c r="H25" s="15"/>
      <c r="I25" s="28"/>
      <c r="J25" s="28"/>
    </row>
    <row r="26" spans="1:10" ht="29.25" customHeight="1" thickBot="1" x14ac:dyDescent="0.3">
      <c r="A26" s="29" t="s">
        <v>44</v>
      </c>
      <c r="B26" s="30" t="s">
        <v>45</v>
      </c>
      <c r="C26" s="36">
        <v>7.5</v>
      </c>
      <c r="D26" s="37">
        <v>55</v>
      </c>
      <c r="E26" s="47">
        <f t="shared" si="2"/>
        <v>412.5</v>
      </c>
      <c r="F26" s="32"/>
      <c r="G26" s="33">
        <f t="shared" si="1"/>
        <v>0</v>
      </c>
      <c r="H26" s="15"/>
      <c r="I26" s="28"/>
      <c r="J26" s="28"/>
    </row>
    <row r="27" spans="1:10" ht="28.5" customHeight="1" thickBot="1" x14ac:dyDescent="0.3">
      <c r="A27" s="29" t="s">
        <v>46</v>
      </c>
      <c r="B27" s="30" t="s">
        <v>47</v>
      </c>
      <c r="C27" s="36">
        <v>7.5</v>
      </c>
      <c r="D27" s="37">
        <v>35</v>
      </c>
      <c r="E27" s="47">
        <f t="shared" si="2"/>
        <v>262.5</v>
      </c>
      <c r="F27" s="32"/>
      <c r="G27" s="33">
        <f t="shared" si="1"/>
        <v>0</v>
      </c>
      <c r="H27" s="15"/>
      <c r="I27" s="28"/>
      <c r="J27" s="28"/>
    </row>
    <row r="28" spans="1:10" ht="36.75" customHeight="1" thickBot="1" x14ac:dyDescent="0.3">
      <c r="A28" s="48" t="s">
        <v>48</v>
      </c>
      <c r="B28" s="49" t="s">
        <v>49</v>
      </c>
      <c r="C28" s="37">
        <v>7.5</v>
      </c>
      <c r="D28" s="37">
        <v>45</v>
      </c>
      <c r="E28" s="50">
        <f>C28*D28</f>
        <v>337.5</v>
      </c>
      <c r="F28" s="32"/>
      <c r="G28" s="33">
        <f t="shared" si="1"/>
        <v>0</v>
      </c>
      <c r="H28" s="15"/>
      <c r="I28" s="28"/>
      <c r="J28" s="28"/>
    </row>
    <row r="29" spans="1:10" ht="14.25" customHeight="1" thickBot="1" x14ac:dyDescent="0.3">
      <c r="A29" s="48" t="s">
        <v>50</v>
      </c>
      <c r="B29" s="49" t="s">
        <v>51</v>
      </c>
      <c r="C29" s="36">
        <v>150</v>
      </c>
      <c r="D29" s="37">
        <v>3</v>
      </c>
      <c r="E29" s="50">
        <f t="shared" ref="E29:E61" si="3">C29*D29</f>
        <v>450</v>
      </c>
      <c r="F29" s="32"/>
      <c r="G29" s="33">
        <f t="shared" si="1"/>
        <v>0</v>
      </c>
      <c r="H29" s="15"/>
      <c r="I29" s="28"/>
      <c r="J29" s="28"/>
    </row>
    <row r="30" spans="1:10" ht="27.75" customHeight="1" thickBot="1" x14ac:dyDescent="0.3">
      <c r="A30" s="48" t="s">
        <v>52</v>
      </c>
      <c r="B30" s="49" t="s">
        <v>53</v>
      </c>
      <c r="C30" s="36">
        <v>130</v>
      </c>
      <c r="D30" s="37">
        <v>17</v>
      </c>
      <c r="E30" s="50">
        <f t="shared" si="3"/>
        <v>2210</v>
      </c>
      <c r="F30" s="32"/>
      <c r="G30" s="33">
        <f t="shared" si="1"/>
        <v>0</v>
      </c>
      <c r="H30" s="15"/>
      <c r="I30" s="28"/>
      <c r="J30" s="28"/>
    </row>
    <row r="31" spans="1:10" ht="16.5" customHeight="1" thickBot="1" x14ac:dyDescent="0.3">
      <c r="A31" s="48" t="s">
        <v>54</v>
      </c>
      <c r="B31" s="49" t="s">
        <v>55</v>
      </c>
      <c r="C31" s="36">
        <v>50</v>
      </c>
      <c r="D31" s="37">
        <v>8</v>
      </c>
      <c r="E31" s="50">
        <f t="shared" si="3"/>
        <v>400</v>
      </c>
      <c r="F31" s="32"/>
      <c r="G31" s="33">
        <f t="shared" si="1"/>
        <v>0</v>
      </c>
      <c r="H31" s="15"/>
      <c r="I31" s="28"/>
      <c r="J31" s="28"/>
    </row>
    <row r="32" spans="1:10" ht="18.75" customHeight="1" thickBot="1" x14ac:dyDescent="0.3">
      <c r="A32" s="48" t="s">
        <v>56</v>
      </c>
      <c r="B32" s="49" t="s">
        <v>57</v>
      </c>
      <c r="C32" s="36">
        <v>0.01</v>
      </c>
      <c r="D32" s="37">
        <v>8</v>
      </c>
      <c r="E32" s="38">
        <f t="shared" si="3"/>
        <v>0.08</v>
      </c>
      <c r="F32" s="32"/>
      <c r="G32" s="33">
        <f t="shared" si="1"/>
        <v>0</v>
      </c>
      <c r="H32" s="15"/>
      <c r="I32" s="28"/>
      <c r="J32" s="28"/>
    </row>
    <row r="33" spans="1:10" ht="20.25" customHeight="1" thickBot="1" x14ac:dyDescent="0.3">
      <c r="A33" s="48" t="s">
        <v>58</v>
      </c>
      <c r="B33" s="49" t="s">
        <v>59</v>
      </c>
      <c r="C33" s="36">
        <v>0.01</v>
      </c>
      <c r="D33" s="37">
        <v>9</v>
      </c>
      <c r="E33" s="38">
        <f t="shared" si="3"/>
        <v>0.09</v>
      </c>
      <c r="F33" s="32"/>
      <c r="G33" s="33">
        <f t="shared" si="1"/>
        <v>0</v>
      </c>
      <c r="H33" s="15"/>
      <c r="I33" s="28"/>
      <c r="J33" s="28"/>
    </row>
    <row r="34" spans="1:10" ht="48.75" customHeight="1" thickBot="1" x14ac:dyDescent="0.3">
      <c r="A34" s="48" t="s">
        <v>60</v>
      </c>
      <c r="B34" s="49" t="s">
        <v>61</v>
      </c>
      <c r="C34" s="36">
        <v>130</v>
      </c>
      <c r="D34" s="37">
        <v>4</v>
      </c>
      <c r="E34" s="50">
        <f t="shared" si="3"/>
        <v>520</v>
      </c>
      <c r="F34" s="32"/>
      <c r="G34" s="33">
        <f t="shared" si="1"/>
        <v>0</v>
      </c>
      <c r="H34" s="15"/>
      <c r="I34" s="28"/>
      <c r="J34" s="28"/>
    </row>
    <row r="35" spans="1:10" ht="30" customHeight="1" thickBot="1" x14ac:dyDescent="0.3">
      <c r="A35" s="48" t="s">
        <v>62</v>
      </c>
      <c r="B35" s="49" t="s">
        <v>63</v>
      </c>
      <c r="C35" s="36">
        <v>0.01</v>
      </c>
      <c r="D35" s="37">
        <v>70</v>
      </c>
      <c r="E35" s="38">
        <f t="shared" si="3"/>
        <v>0.70000000000000007</v>
      </c>
      <c r="F35" s="32"/>
      <c r="G35" s="33">
        <f t="shared" si="1"/>
        <v>0</v>
      </c>
      <c r="H35" s="15"/>
      <c r="I35" s="28"/>
      <c r="J35" s="28"/>
    </row>
    <row r="36" spans="1:10" ht="30" customHeight="1" thickBot="1" x14ac:dyDescent="0.3">
      <c r="A36" s="48" t="s">
        <v>64</v>
      </c>
      <c r="B36" s="49" t="s">
        <v>65</v>
      </c>
      <c r="C36" s="36">
        <v>0.01</v>
      </c>
      <c r="D36" s="37">
        <v>140</v>
      </c>
      <c r="E36" s="38">
        <f t="shared" si="3"/>
        <v>1.4000000000000001</v>
      </c>
      <c r="F36" s="32"/>
      <c r="G36" s="33">
        <f t="shared" si="1"/>
        <v>0</v>
      </c>
      <c r="H36" s="15"/>
      <c r="I36" s="28"/>
      <c r="J36" s="28"/>
    </row>
    <row r="37" spans="1:10" ht="30" customHeight="1" thickBot="1" x14ac:dyDescent="0.3">
      <c r="A37" s="48" t="s">
        <v>66</v>
      </c>
      <c r="B37" s="49" t="s">
        <v>67</v>
      </c>
      <c r="C37" s="36">
        <v>0.01</v>
      </c>
      <c r="D37" s="37">
        <v>60</v>
      </c>
      <c r="E37" s="38">
        <f t="shared" si="3"/>
        <v>0.6</v>
      </c>
      <c r="F37" s="32"/>
      <c r="G37" s="33">
        <f t="shared" si="1"/>
        <v>0</v>
      </c>
      <c r="H37" s="15"/>
      <c r="I37" s="28"/>
      <c r="J37" s="28"/>
    </row>
    <row r="38" spans="1:10" ht="20.25" customHeight="1" thickBot="1" x14ac:dyDescent="0.3">
      <c r="A38" s="48" t="s">
        <v>68</v>
      </c>
      <c r="B38" s="49" t="s">
        <v>69</v>
      </c>
      <c r="C38" s="36">
        <v>20</v>
      </c>
      <c r="D38" s="37">
        <v>65</v>
      </c>
      <c r="E38" s="50">
        <f t="shared" si="3"/>
        <v>1300</v>
      </c>
      <c r="F38" s="32"/>
      <c r="G38" s="33">
        <f t="shared" si="1"/>
        <v>0</v>
      </c>
      <c r="H38" s="15"/>
      <c r="I38" s="28"/>
      <c r="J38" s="28"/>
    </row>
    <row r="39" spans="1:10" ht="33" customHeight="1" thickBot="1" x14ac:dyDescent="0.3">
      <c r="A39" s="48" t="s">
        <v>70</v>
      </c>
      <c r="B39" s="49" t="s">
        <v>71</v>
      </c>
      <c r="C39" s="36">
        <v>0.01</v>
      </c>
      <c r="D39" s="37">
        <v>80</v>
      </c>
      <c r="E39" s="38">
        <f t="shared" si="3"/>
        <v>0.8</v>
      </c>
      <c r="F39" s="32"/>
      <c r="G39" s="33">
        <f t="shared" si="1"/>
        <v>0</v>
      </c>
      <c r="H39" s="15"/>
      <c r="I39" s="28"/>
      <c r="J39" s="28"/>
    </row>
    <row r="40" spans="1:10" ht="27.75" customHeight="1" thickBot="1" x14ac:dyDescent="0.3">
      <c r="A40" s="48" t="s">
        <v>72</v>
      </c>
      <c r="B40" s="49" t="s">
        <v>73</v>
      </c>
      <c r="C40" s="36">
        <v>15</v>
      </c>
      <c r="D40" s="37">
        <v>70</v>
      </c>
      <c r="E40" s="50">
        <f t="shared" si="3"/>
        <v>1050</v>
      </c>
      <c r="F40" s="32"/>
      <c r="G40" s="33">
        <f t="shared" si="1"/>
        <v>0</v>
      </c>
      <c r="H40" s="15"/>
      <c r="I40" s="28"/>
      <c r="J40" s="28"/>
    </row>
    <row r="41" spans="1:10" ht="34.5" customHeight="1" thickBot="1" x14ac:dyDescent="0.3">
      <c r="A41" s="48" t="s">
        <v>74</v>
      </c>
      <c r="B41" s="49" t="s">
        <v>75</v>
      </c>
      <c r="C41" s="36">
        <v>10</v>
      </c>
      <c r="D41" s="37">
        <v>85</v>
      </c>
      <c r="E41" s="50">
        <f t="shared" si="3"/>
        <v>850</v>
      </c>
      <c r="F41" s="32"/>
      <c r="G41" s="33">
        <f t="shared" si="1"/>
        <v>0</v>
      </c>
      <c r="H41" s="15"/>
      <c r="I41" s="28"/>
      <c r="J41" s="28"/>
    </row>
    <row r="42" spans="1:10" ht="37.5" customHeight="1" thickBot="1" x14ac:dyDescent="0.3">
      <c r="A42" s="48" t="s">
        <v>76</v>
      </c>
      <c r="B42" s="49" t="s">
        <v>77</v>
      </c>
      <c r="C42" s="36">
        <v>1200</v>
      </c>
      <c r="D42" s="37">
        <v>0.75</v>
      </c>
      <c r="E42" s="50">
        <f t="shared" si="3"/>
        <v>900</v>
      </c>
      <c r="F42" s="32"/>
      <c r="G42" s="33">
        <f t="shared" si="1"/>
        <v>0</v>
      </c>
      <c r="H42" s="15"/>
      <c r="I42" s="28"/>
      <c r="J42" s="28"/>
    </row>
    <row r="43" spans="1:10" ht="32.25" customHeight="1" thickBot="1" x14ac:dyDescent="0.3">
      <c r="A43" s="48" t="s">
        <v>78</v>
      </c>
      <c r="B43" s="49" t="s">
        <v>79</v>
      </c>
      <c r="C43" s="36">
        <v>1500</v>
      </c>
      <c r="D43" s="37">
        <v>0.5</v>
      </c>
      <c r="E43" s="50">
        <f t="shared" si="3"/>
        <v>750</v>
      </c>
      <c r="F43" s="32"/>
      <c r="G43" s="33">
        <f t="shared" si="1"/>
        <v>0</v>
      </c>
      <c r="H43" s="15"/>
      <c r="I43" s="28"/>
      <c r="J43" s="28"/>
    </row>
    <row r="44" spans="1:10" ht="21.75" customHeight="1" thickBot="1" x14ac:dyDescent="0.3">
      <c r="A44" s="48" t="s">
        <v>80</v>
      </c>
      <c r="B44" s="49" t="s">
        <v>81</v>
      </c>
      <c r="C44" s="36">
        <v>125</v>
      </c>
      <c r="D44" s="37">
        <v>5</v>
      </c>
      <c r="E44" s="50">
        <f t="shared" si="3"/>
        <v>625</v>
      </c>
      <c r="F44" s="32"/>
      <c r="G44" s="33">
        <f t="shared" si="1"/>
        <v>0</v>
      </c>
      <c r="H44" s="15"/>
      <c r="I44" s="28"/>
      <c r="J44" s="28"/>
    </row>
    <row r="45" spans="1:10" ht="42.75" customHeight="1" thickBot="1" x14ac:dyDescent="0.3">
      <c r="A45" s="48" t="s">
        <v>82</v>
      </c>
      <c r="B45" s="49" t="s">
        <v>83</v>
      </c>
      <c r="C45" s="36">
        <v>6</v>
      </c>
      <c r="D45" s="37">
        <v>55</v>
      </c>
      <c r="E45" s="50">
        <f t="shared" si="3"/>
        <v>330</v>
      </c>
      <c r="F45" s="32"/>
      <c r="G45" s="33">
        <f t="shared" si="1"/>
        <v>0</v>
      </c>
      <c r="H45" s="15"/>
      <c r="I45" s="28"/>
      <c r="J45" s="28"/>
    </row>
    <row r="46" spans="1:10" ht="44.25" customHeight="1" thickBot="1" x14ac:dyDescent="0.3">
      <c r="A46" s="48" t="s">
        <v>84</v>
      </c>
      <c r="B46" s="49" t="s">
        <v>85</v>
      </c>
      <c r="C46" s="36">
        <v>6</v>
      </c>
      <c r="D46" s="37">
        <v>35</v>
      </c>
      <c r="E46" s="50">
        <f t="shared" si="3"/>
        <v>210</v>
      </c>
      <c r="F46" s="32"/>
      <c r="G46" s="33">
        <f t="shared" si="1"/>
        <v>0</v>
      </c>
      <c r="H46" s="15"/>
      <c r="I46" s="28"/>
      <c r="J46" s="28"/>
    </row>
    <row r="47" spans="1:10" ht="47.25" customHeight="1" thickBot="1" x14ac:dyDescent="0.3">
      <c r="A47" s="48" t="s">
        <v>86</v>
      </c>
      <c r="B47" s="49" t="s">
        <v>87</v>
      </c>
      <c r="C47" s="36">
        <v>3.5</v>
      </c>
      <c r="D47" s="37">
        <v>200</v>
      </c>
      <c r="E47" s="50">
        <f t="shared" si="3"/>
        <v>700</v>
      </c>
      <c r="F47" s="32"/>
      <c r="G47" s="33">
        <f t="shared" si="1"/>
        <v>0</v>
      </c>
      <c r="H47" s="15"/>
      <c r="I47" s="28"/>
      <c r="J47" s="28"/>
    </row>
    <row r="48" spans="1:10" ht="46.5" customHeight="1" thickBot="1" x14ac:dyDescent="0.3">
      <c r="A48" s="48" t="s">
        <v>88</v>
      </c>
      <c r="B48" s="49" t="s">
        <v>89</v>
      </c>
      <c r="C48" s="36">
        <v>3.5</v>
      </c>
      <c r="D48" s="37">
        <v>45</v>
      </c>
      <c r="E48" s="50">
        <f t="shared" si="3"/>
        <v>157.5</v>
      </c>
      <c r="F48" s="32"/>
      <c r="G48" s="33">
        <f t="shared" si="1"/>
        <v>0</v>
      </c>
      <c r="H48" s="15"/>
      <c r="I48" s="28"/>
      <c r="J48" s="28"/>
    </row>
    <row r="49" spans="1:10" ht="30" customHeight="1" thickBot="1" x14ac:dyDescent="0.3">
      <c r="A49" s="48" t="s">
        <v>90</v>
      </c>
      <c r="B49" s="49" t="s">
        <v>91</v>
      </c>
      <c r="C49" s="36">
        <v>7</v>
      </c>
      <c r="D49" s="37">
        <v>50</v>
      </c>
      <c r="E49" s="50">
        <f t="shared" si="3"/>
        <v>350</v>
      </c>
      <c r="F49" s="32"/>
      <c r="G49" s="33">
        <f t="shared" si="1"/>
        <v>0</v>
      </c>
      <c r="H49" s="15"/>
      <c r="I49" s="28"/>
      <c r="J49" s="28"/>
    </row>
    <row r="50" spans="1:10" ht="43.5" customHeight="1" thickBot="1" x14ac:dyDescent="0.3">
      <c r="A50" s="48" t="s">
        <v>92</v>
      </c>
      <c r="B50" s="49" t="s">
        <v>93</v>
      </c>
      <c r="C50" s="36">
        <v>3.5</v>
      </c>
      <c r="D50" s="37">
        <v>100</v>
      </c>
      <c r="E50" s="50">
        <f t="shared" si="3"/>
        <v>350</v>
      </c>
      <c r="F50" s="32"/>
      <c r="G50" s="33">
        <f t="shared" si="1"/>
        <v>0</v>
      </c>
      <c r="H50" s="15"/>
      <c r="I50" s="28"/>
      <c r="J50" s="28"/>
    </row>
    <row r="51" spans="1:10" ht="30.75" customHeight="1" thickBot="1" x14ac:dyDescent="0.3">
      <c r="A51" s="48" t="s">
        <v>94</v>
      </c>
      <c r="B51" s="49" t="s">
        <v>95</v>
      </c>
      <c r="C51" s="36">
        <v>17.5</v>
      </c>
      <c r="D51" s="37">
        <v>40</v>
      </c>
      <c r="E51" s="50">
        <f t="shared" si="3"/>
        <v>700</v>
      </c>
      <c r="F51" s="32"/>
      <c r="G51" s="33">
        <f t="shared" si="1"/>
        <v>0</v>
      </c>
      <c r="H51" s="15"/>
      <c r="I51" s="28"/>
      <c r="J51" s="28"/>
    </row>
    <row r="52" spans="1:10" ht="22.5" customHeight="1" thickBot="1" x14ac:dyDescent="0.3">
      <c r="A52" s="48" t="s">
        <v>96</v>
      </c>
      <c r="B52" s="49" t="s">
        <v>97</v>
      </c>
      <c r="C52" s="36">
        <v>3.5</v>
      </c>
      <c r="D52" s="37">
        <v>90</v>
      </c>
      <c r="E52" s="50">
        <f t="shared" si="3"/>
        <v>315</v>
      </c>
      <c r="F52" s="32"/>
      <c r="G52" s="33">
        <f t="shared" si="1"/>
        <v>0</v>
      </c>
      <c r="H52" s="15"/>
      <c r="I52" s="28"/>
      <c r="J52" s="28"/>
    </row>
    <row r="53" spans="1:10" ht="30" customHeight="1" thickBot="1" x14ac:dyDescent="0.3">
      <c r="A53" s="48" t="s">
        <v>98</v>
      </c>
      <c r="B53" s="49" t="s">
        <v>99</v>
      </c>
      <c r="C53" s="36">
        <v>0.01</v>
      </c>
      <c r="D53" s="37">
        <v>90</v>
      </c>
      <c r="E53" s="38">
        <f t="shared" si="3"/>
        <v>0.9</v>
      </c>
      <c r="F53" s="32"/>
      <c r="G53" s="33">
        <f t="shared" si="1"/>
        <v>0</v>
      </c>
      <c r="H53" s="15"/>
      <c r="I53" s="28"/>
      <c r="J53" s="28"/>
    </row>
    <row r="54" spans="1:10" ht="59.25" customHeight="1" thickBot="1" x14ac:dyDescent="0.3">
      <c r="A54" s="48" t="s">
        <v>100</v>
      </c>
      <c r="B54" s="49" t="s">
        <v>101</v>
      </c>
      <c r="C54" s="36">
        <v>3.5</v>
      </c>
      <c r="D54" s="37">
        <v>950</v>
      </c>
      <c r="E54" s="38">
        <f t="shared" si="3"/>
        <v>3325</v>
      </c>
      <c r="F54" s="32"/>
      <c r="G54" s="33">
        <f t="shared" si="1"/>
        <v>0</v>
      </c>
      <c r="H54" s="15"/>
      <c r="I54" s="28"/>
      <c r="J54" s="28"/>
    </row>
    <row r="55" spans="1:10" ht="75.75" customHeight="1" thickBot="1" x14ac:dyDescent="0.3">
      <c r="A55" s="48" t="s">
        <v>102</v>
      </c>
      <c r="B55" s="49" t="s">
        <v>103</v>
      </c>
      <c r="C55" s="36">
        <v>0.01</v>
      </c>
      <c r="D55" s="37">
        <v>925</v>
      </c>
      <c r="E55" s="38">
        <f t="shared" si="3"/>
        <v>9.25</v>
      </c>
      <c r="F55" s="32"/>
      <c r="G55" s="33">
        <f t="shared" si="1"/>
        <v>0</v>
      </c>
      <c r="H55" s="15"/>
      <c r="I55" s="28"/>
      <c r="J55" s="28"/>
    </row>
    <row r="56" spans="1:10" ht="60" customHeight="1" thickBot="1" x14ac:dyDescent="0.3">
      <c r="A56" s="48" t="s">
        <v>104</v>
      </c>
      <c r="B56" s="49" t="s">
        <v>105</v>
      </c>
      <c r="C56" s="36">
        <v>0.01</v>
      </c>
      <c r="D56" s="37">
        <v>1100</v>
      </c>
      <c r="E56" s="38">
        <f t="shared" si="3"/>
        <v>11</v>
      </c>
      <c r="F56" s="32"/>
      <c r="G56" s="33">
        <f t="shared" si="1"/>
        <v>0</v>
      </c>
      <c r="H56" s="15"/>
      <c r="I56" s="28"/>
      <c r="J56" s="28"/>
    </row>
    <row r="57" spans="1:10" ht="60" customHeight="1" thickBot="1" x14ac:dyDescent="0.3">
      <c r="A57" s="48" t="s">
        <v>106</v>
      </c>
      <c r="B57" s="49" t="s">
        <v>107</v>
      </c>
      <c r="C57" s="36">
        <v>0.01</v>
      </c>
      <c r="D57" s="37">
        <v>1100</v>
      </c>
      <c r="E57" s="38">
        <f t="shared" si="3"/>
        <v>11</v>
      </c>
      <c r="F57" s="32"/>
      <c r="G57" s="33">
        <f t="shared" si="1"/>
        <v>0</v>
      </c>
      <c r="H57" s="15"/>
      <c r="I57" s="28"/>
      <c r="J57" s="28"/>
    </row>
    <row r="58" spans="1:10" ht="38.25" customHeight="1" thickBot="1" x14ac:dyDescent="0.3">
      <c r="A58" s="48" t="s">
        <v>108</v>
      </c>
      <c r="B58" s="49" t="s">
        <v>109</v>
      </c>
      <c r="C58" s="36">
        <v>35</v>
      </c>
      <c r="D58" s="37">
        <v>15</v>
      </c>
      <c r="E58" s="50">
        <f t="shared" si="3"/>
        <v>525</v>
      </c>
      <c r="F58" s="32"/>
      <c r="G58" s="33">
        <f t="shared" si="1"/>
        <v>0</v>
      </c>
      <c r="H58" s="15"/>
      <c r="I58" s="28"/>
      <c r="J58" s="28"/>
    </row>
    <row r="59" spans="1:10" ht="42" customHeight="1" thickBot="1" x14ac:dyDescent="0.3">
      <c r="A59" s="48" t="s">
        <v>110</v>
      </c>
      <c r="B59" s="49" t="s">
        <v>111</v>
      </c>
      <c r="C59" s="36">
        <v>0</v>
      </c>
      <c r="D59" s="37">
        <v>40</v>
      </c>
      <c r="E59" s="50">
        <f t="shared" si="3"/>
        <v>0</v>
      </c>
      <c r="F59" s="32"/>
      <c r="G59" s="33">
        <f t="shared" si="1"/>
        <v>0</v>
      </c>
      <c r="H59" s="15"/>
      <c r="I59" s="28"/>
      <c r="J59" s="28"/>
    </row>
    <row r="60" spans="1:10" ht="15" customHeight="1" thickBot="1" x14ac:dyDescent="0.3">
      <c r="A60" s="51" t="s">
        <v>112</v>
      </c>
      <c r="B60" s="52"/>
      <c r="C60" s="52"/>
      <c r="D60" s="52"/>
      <c r="E60" s="52"/>
      <c r="F60" s="52"/>
      <c r="G60" s="53"/>
      <c r="H60" s="15"/>
      <c r="I60" s="28"/>
      <c r="J60" s="28"/>
    </row>
    <row r="61" spans="1:10" ht="73.5" customHeight="1" thickBot="1" x14ac:dyDescent="0.3">
      <c r="A61" s="54" t="s">
        <v>113</v>
      </c>
      <c r="B61" s="55" t="s">
        <v>114</v>
      </c>
      <c r="C61" s="36">
        <v>1</v>
      </c>
      <c r="D61" s="37">
        <v>27422</v>
      </c>
      <c r="E61" s="50">
        <f t="shared" si="3"/>
        <v>27422</v>
      </c>
      <c r="F61" s="32"/>
      <c r="G61" s="56">
        <f t="shared" si="1"/>
        <v>0</v>
      </c>
      <c r="H61" s="15"/>
      <c r="I61" s="28"/>
      <c r="J61" s="28"/>
    </row>
    <row r="62" spans="1:10" ht="15.75" thickBot="1" x14ac:dyDescent="0.3">
      <c r="A62" s="57" t="s">
        <v>115</v>
      </c>
      <c r="B62" s="58"/>
      <c r="C62" s="59"/>
      <c r="D62" s="59"/>
      <c r="E62" s="60">
        <f>SUM(E5:E61)</f>
        <v>48027.79</v>
      </c>
      <c r="F62" s="61"/>
      <c r="G62" s="62">
        <f>SUM(G5:G61)</f>
        <v>0</v>
      </c>
      <c r="I62" s="28"/>
    </row>
    <row r="63" spans="1:10" ht="15.75" thickTop="1" x14ac:dyDescent="0.25">
      <c r="A63" s="63" t="s">
        <v>116</v>
      </c>
      <c r="B63" s="63"/>
      <c r="I63" s="28"/>
    </row>
  </sheetData>
  <sheetProtection algorithmName="SHA-512" hashValue="hGc/KnO1fXOFPtcxQCjhZvAkhMmUrPndFWyiphNZCrAtj4SQvQ6xQ59Pn0AUrB66T7U3H0Vcvr0VLVTVmyh8Dg==" saltValue="a69M7iE7hJgQTddstl2ZXw==" spinCount="100000" sheet="1" objects="1" scenarios="1"/>
  <mergeCells count="6">
    <mergeCell ref="A1:G1"/>
    <mergeCell ref="A2:E2"/>
    <mergeCell ref="F2:G2"/>
    <mergeCell ref="A4:G4"/>
    <mergeCell ref="A60:G60"/>
    <mergeCell ref="A63:B63"/>
  </mergeCells>
  <dataValidations count="2">
    <dataValidation type="whole" operator="lessThanOrEqual" allowBlank="1" showInputMessage="1" showErrorMessage="1" sqref="F5:F23">
      <formula1>D5</formula1>
    </dataValidation>
    <dataValidation type="decimal" operator="lessThanOrEqual" allowBlank="1" showInputMessage="1" showErrorMessage="1" sqref="F61 F24:F59">
      <formula1>D24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D666457</dc:creator>
  <cp:lastModifiedBy>D666457</cp:lastModifiedBy>
  <dcterms:created xsi:type="dcterms:W3CDTF">2021-12-22T10:56:57Z</dcterms:created>
  <dcterms:modified xsi:type="dcterms:W3CDTF">2021-12-22T12:21:59Z</dcterms:modified>
</cp:coreProperties>
</file>