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120" windowWidth="23715" windowHeight="10035" firstSheet="1" activeTab="1"/>
  </bookViews>
  <sheets>
    <sheet name="Modelo" sheetId="4" state="hidden" r:id="rId1"/>
    <sheet name="Formulario" sheetId="6" r:id="rId2"/>
  </sheets>
  <externalReferences>
    <externalReference r:id="rId3"/>
  </externalReferences>
  <calcPr calcId="145621" iterateDelta="1E-4"/>
</workbook>
</file>

<file path=xl/calcChain.xml><?xml version="1.0" encoding="utf-8"?>
<calcChain xmlns="http://schemas.openxmlformats.org/spreadsheetml/2006/main">
  <c r="C25" i="6" l="1"/>
  <c r="C24" i="6"/>
  <c r="C23" i="6"/>
  <c r="C22" i="6"/>
  <c r="C21" i="6"/>
  <c r="C20" i="6"/>
  <c r="C19" i="6"/>
  <c r="C26" i="6"/>
  <c r="C17" i="6" l="1"/>
  <c r="C37" i="6"/>
  <c r="C32" i="6"/>
  <c r="C15" i="6"/>
  <c r="C30" i="6"/>
  <c r="C28" i="6"/>
  <c r="C13" i="6"/>
  <c r="C10" i="6"/>
  <c r="C8" i="6"/>
  <c r="C6" i="6"/>
  <c r="C4" i="6"/>
  <c r="C45" i="6"/>
  <c r="C44" i="6"/>
  <c r="C43" i="6"/>
  <c r="C41" i="6"/>
  <c r="C40" i="6"/>
  <c r="C63" i="4"/>
  <c r="C62" i="4"/>
  <c r="C61" i="4"/>
  <c r="C59" i="4"/>
  <c r="C58" i="4"/>
  <c r="C16" i="4" l="1"/>
  <c r="C15" i="4"/>
  <c r="C14" i="4"/>
  <c r="C13" i="4"/>
  <c r="C12" i="4"/>
  <c r="C10" i="4"/>
  <c r="C9" i="4"/>
  <c r="C8" i="4"/>
  <c r="C6" i="4"/>
  <c r="C5" i="4"/>
  <c r="C4" i="4"/>
</calcChain>
</file>

<file path=xl/sharedStrings.xml><?xml version="1.0" encoding="utf-8"?>
<sst xmlns="http://schemas.openxmlformats.org/spreadsheetml/2006/main" count="142" uniqueCount="84">
  <si>
    <t>A) OTROS CRITEROS VALORADOS MEDIANTE FORMULAS OBJETIVAS</t>
  </si>
  <si>
    <t>MAX 64 PUNTOS</t>
  </si>
  <si>
    <t xml:space="preserve"> 1. Compromiso de ejecución. Inserción y Eficacia para aumentar la empleabilidad de las personas usuarias.</t>
  </si>
  <si>
    <t>Max 20 puntos</t>
  </si>
  <si>
    <r>
      <t>a)</t>
    </r>
    <r>
      <rPr>
        <sz val="7"/>
        <color rgb="FF000000"/>
        <rFont val="Times New Roman"/>
        <family val="1"/>
      </rPr>
      <t xml:space="preserve">      </t>
    </r>
    <r>
      <rPr>
        <i/>
        <sz val="11"/>
        <color theme="1"/>
        <rFont val="Calibri"/>
        <family val="2"/>
      </rPr>
      <t xml:space="preserve">Factor A = Inserción (60%). Se consideran inserciones a estar de alta 30 días en Seguridad Social en el período de 12 meses desde que se recibió el último servicio. </t>
    </r>
  </si>
  <si>
    <r>
      <t>Para los lotes 1 y 2 la valoración será:</t>
    </r>
    <r>
      <rPr>
        <i/>
        <sz val="11"/>
        <color theme="1"/>
        <rFont val="Calibri"/>
        <family val="2"/>
      </rPr>
      <t xml:space="preserve"> </t>
    </r>
  </si>
  <si>
    <r>
      <t>b)</t>
    </r>
    <r>
      <rPr>
        <sz val="7"/>
        <color rgb="FF000000"/>
        <rFont val="Times New Roman"/>
        <family val="1"/>
      </rPr>
      <t xml:space="preserve">                 </t>
    </r>
    <r>
      <rPr>
        <i/>
        <sz val="11"/>
        <color theme="1"/>
        <rFont val="Calibri"/>
        <family val="2"/>
      </rPr>
      <t>Factor B = Eficacia (40%). Lograr que completen el itinerario el mayor número de personas.</t>
    </r>
  </si>
  <si>
    <t xml:space="preserve"> 2. Herramientas utilizadas  para la prestación del servicio. Se valorará aquellas proposiciones técnicas que incluyan la utilización de herramientas informáticas dirigidas al uso por parte de la persona usuaria para trabajar su empleabilidad. </t>
  </si>
  <si>
    <t>Max 7 puntos</t>
  </si>
  <si>
    <t xml:space="preserve"> 3. Prospección de empresas</t>
  </si>
  <si>
    <r>
      <t>a)</t>
    </r>
    <r>
      <rPr>
        <i/>
        <sz val="7"/>
        <color theme="1"/>
        <rFont val="Times New Roman"/>
        <family val="1"/>
      </rPr>
      <t xml:space="preserve">      </t>
    </r>
    <r>
      <rPr>
        <i/>
        <sz val="11"/>
        <color theme="1"/>
        <rFont val="Calibri"/>
        <family val="2"/>
      </rPr>
      <t xml:space="preserve">Cartera de empresas, con centro de trabajo en Navarra, que tengan convenio  suscrito con la entidad, en los últimos 4 años anteriores a la fecha de presentación de la solicitud y cuya vigencia se extienda, como mínimo, hasta 2022: Hasta 5 puntos. </t>
    </r>
  </si>
  <si>
    <r>
      <t>b)</t>
    </r>
    <r>
      <rPr>
        <i/>
        <sz val="7"/>
        <color theme="1"/>
        <rFont val="Times New Roman"/>
        <family val="1"/>
      </rPr>
      <t xml:space="preserve">      </t>
    </r>
    <r>
      <rPr>
        <i/>
        <sz val="11"/>
        <color theme="1"/>
        <rFont val="Calibri"/>
        <family val="2"/>
      </rPr>
      <t>Tendencias. Estudios propios que hayan realizado en los últimos 3 años anteriores a la fecha de presentación de la solicitud sobre las tendencias del mercado de trabajo u otros relacionados con la prospección: 2 puntos.</t>
    </r>
  </si>
  <si>
    <t xml:space="preserve"> 4. Locales adicionales. Se tomará en consideración el mapa del padrón (franja azul y morada): https://padron.com.es/navarra/ </t>
  </si>
  <si>
    <t>Max 15 puntos</t>
  </si>
  <si>
    <t xml:space="preserve"> 5. Compromiso de sustitución del personal.  Se concederán los siguientes puntos por el compromiso de la entidad, que se mantendrá durante toda la ejecución del contrato, de sustituir al personal adscrito al contrato, en el siguiente plazo:</t>
  </si>
  <si>
    <t>Max 5 puntos</t>
  </si>
  <si>
    <t xml:space="preserve"> 7. Sellos de calidad</t>
  </si>
  <si>
    <t>Max 3 puntos</t>
  </si>
  <si>
    <t>Se valorará la tenencia por la entidad adjudicataria de certificados de calidad relacionados con el objeto del acuerdo (EFQM, ISO, SGSI)</t>
  </si>
  <si>
    <r>
      <t>1.</t>
    </r>
    <r>
      <rPr>
        <sz val="7"/>
        <color rgb="FF000000"/>
        <rFont val="Times New Roman"/>
        <family val="1"/>
      </rPr>
      <t xml:space="preserve">       </t>
    </r>
    <r>
      <rPr>
        <sz val="11"/>
        <color theme="1"/>
        <rFont val="Calibri"/>
        <family val="2"/>
      </rPr>
      <t>A partir del 50% de Inserciones de las personas atendidas 0,6 x 20 puntos.</t>
    </r>
  </si>
  <si>
    <r>
      <t>2.</t>
    </r>
    <r>
      <rPr>
        <sz val="7"/>
        <color rgb="FF000000"/>
        <rFont val="Times New Roman"/>
        <family val="1"/>
      </rPr>
      <t xml:space="preserve">       </t>
    </r>
    <r>
      <rPr>
        <sz val="11"/>
        <color theme="1"/>
        <rFont val="Calibri"/>
        <family val="2"/>
      </rPr>
      <t>Del 45% al 49% de Inserciones de las personas atendidas 0,6 x 15 puntos.</t>
    </r>
  </si>
  <si>
    <r>
      <t>3.</t>
    </r>
    <r>
      <rPr>
        <sz val="7"/>
        <color rgb="FF000000"/>
        <rFont val="Times New Roman"/>
        <family val="1"/>
      </rPr>
      <t xml:space="preserve">       </t>
    </r>
    <r>
      <rPr>
        <sz val="11"/>
        <color theme="1"/>
        <rFont val="Calibri"/>
        <family val="2"/>
      </rPr>
      <t>Del 40% al 44% de Inserciones de las personas atendidas 0,6 x 10 puntos.</t>
    </r>
  </si>
  <si>
    <r>
      <t>1.</t>
    </r>
    <r>
      <rPr>
        <sz val="7"/>
        <color rgb="FF000000"/>
        <rFont val="Times New Roman"/>
        <family val="1"/>
      </rPr>
      <t xml:space="preserve">       </t>
    </r>
    <r>
      <rPr>
        <sz val="11"/>
        <color theme="1"/>
        <rFont val="Calibri"/>
        <family val="2"/>
      </rPr>
      <t>A partir del 30% de Inserciones de las personas atendidas 0,6 x 20 puntos.</t>
    </r>
  </si>
  <si>
    <r>
      <t>2.</t>
    </r>
    <r>
      <rPr>
        <sz val="7"/>
        <color rgb="FF000000"/>
        <rFont val="Times New Roman"/>
        <family val="1"/>
      </rPr>
      <t xml:space="preserve">       </t>
    </r>
    <r>
      <rPr>
        <sz val="11"/>
        <color theme="1"/>
        <rFont val="Calibri"/>
        <family val="2"/>
      </rPr>
      <t>Del 21% al 29% de Inserciones de las personas atendidas 0,6 x 15 puntos.</t>
    </r>
  </si>
  <si>
    <r>
      <t>3.</t>
    </r>
    <r>
      <rPr>
        <sz val="7"/>
        <color rgb="FF000000"/>
        <rFont val="Times New Roman"/>
        <family val="1"/>
      </rPr>
      <t xml:space="preserve">       </t>
    </r>
    <r>
      <rPr>
        <sz val="11"/>
        <color theme="1"/>
        <rFont val="Calibri"/>
        <family val="2"/>
      </rPr>
      <t>Del 10% al 20% de Inserciones de las personas atendidas 0,6 x 10 puntos</t>
    </r>
  </si>
  <si>
    <r>
      <t>1.</t>
    </r>
    <r>
      <rPr>
        <sz val="7"/>
        <color rgb="FF000000"/>
        <rFont val="Times New Roman"/>
        <family val="1"/>
      </rPr>
      <t xml:space="preserve">       </t>
    </r>
    <r>
      <rPr>
        <sz val="11"/>
        <color theme="1"/>
        <rFont val="Calibri"/>
        <family val="2"/>
      </rPr>
      <t>Si finalizan más del 90% de las personas, 0,4 x 20 puntos.</t>
    </r>
  </si>
  <si>
    <r>
      <t>2.</t>
    </r>
    <r>
      <rPr>
        <sz val="7"/>
        <color rgb="FF000000"/>
        <rFont val="Times New Roman"/>
        <family val="1"/>
      </rPr>
      <t xml:space="preserve">       </t>
    </r>
    <r>
      <rPr>
        <sz val="11"/>
        <color theme="1"/>
        <rFont val="Calibri"/>
        <family val="2"/>
      </rPr>
      <t>Si finalizan entre el 80% y 90% de las personas, 0,4 x 16 puntos.</t>
    </r>
  </si>
  <si>
    <r>
      <t>3.</t>
    </r>
    <r>
      <rPr>
        <sz val="7"/>
        <color rgb="FF000000"/>
        <rFont val="Times New Roman"/>
        <family val="1"/>
      </rPr>
      <t xml:space="preserve">       </t>
    </r>
    <r>
      <rPr>
        <sz val="11"/>
        <color theme="1"/>
        <rFont val="Calibri"/>
        <family val="2"/>
      </rPr>
      <t>Si finalizan entre el 70% y 80% de las personas, 0,4 x 12 puntos.</t>
    </r>
  </si>
  <si>
    <r>
      <t>4.</t>
    </r>
    <r>
      <rPr>
        <sz val="7"/>
        <color rgb="FF000000"/>
        <rFont val="Times New Roman"/>
        <family val="1"/>
      </rPr>
      <t xml:space="preserve">       </t>
    </r>
    <r>
      <rPr>
        <sz val="11"/>
        <color theme="1"/>
        <rFont val="Calibri"/>
        <family val="2"/>
      </rPr>
      <t>Si finalizan entre el 60% y 70% de las personas, 0,4 x 8 puntos.</t>
    </r>
  </si>
  <si>
    <r>
      <t>5.</t>
    </r>
    <r>
      <rPr>
        <sz val="7"/>
        <color rgb="FF000000"/>
        <rFont val="Times New Roman"/>
        <family val="1"/>
      </rPr>
      <t xml:space="preserve">       </t>
    </r>
    <r>
      <rPr>
        <sz val="11"/>
        <color theme="1"/>
        <rFont val="Calibri"/>
        <family val="2"/>
      </rPr>
      <t>Si finalizan menos del 60% de las personas, 0,4 x 0 puntos.</t>
    </r>
  </si>
  <si>
    <r>
      <t>2.</t>
    </r>
    <r>
      <rPr>
        <sz val="7"/>
        <color rgb="FF000000"/>
        <rFont val="Times New Roman"/>
        <family val="1"/>
      </rPr>
      <t xml:space="preserve">       </t>
    </r>
    <r>
      <rPr>
        <sz val="11"/>
        <color theme="1"/>
        <rFont val="Calibri"/>
        <family val="2"/>
      </rPr>
      <t>De 100 a 149 empresas: 3 puntos.</t>
    </r>
  </si>
  <si>
    <r>
      <t>3.</t>
    </r>
    <r>
      <rPr>
        <sz val="7"/>
        <color rgb="FF000000"/>
        <rFont val="Times New Roman"/>
        <family val="1"/>
      </rPr>
      <t xml:space="preserve">       </t>
    </r>
    <r>
      <rPr>
        <sz val="11"/>
        <color theme="1"/>
        <rFont val="Calibri"/>
        <family val="2"/>
      </rPr>
      <t>De 50 a 99 empresas: 1 punto.</t>
    </r>
    <r>
      <rPr>
        <sz val="11"/>
        <color rgb="FF000000"/>
        <rFont val="Calibri"/>
        <family val="2"/>
      </rPr>
      <t xml:space="preserve"> </t>
    </r>
  </si>
  <si>
    <r>
      <t>1.</t>
    </r>
    <r>
      <rPr>
        <sz val="7"/>
        <color rgb="FF000000"/>
        <rFont val="Times New Roman"/>
        <family val="1"/>
      </rPr>
      <t xml:space="preserve">       </t>
    </r>
    <r>
      <rPr>
        <sz val="11"/>
        <color rgb="FF000000"/>
        <rFont val="Calibri"/>
        <family val="2"/>
      </rPr>
      <t>Menos de 15 días: 5 puntos.</t>
    </r>
  </si>
  <si>
    <r>
      <t>2.</t>
    </r>
    <r>
      <rPr>
        <sz val="7"/>
        <color rgb="FF000000"/>
        <rFont val="Times New Roman"/>
        <family val="1"/>
      </rPr>
      <t xml:space="preserve">       </t>
    </r>
    <r>
      <rPr>
        <sz val="11"/>
        <color rgb="FF000000"/>
        <rFont val="Calibri"/>
        <family val="2"/>
      </rPr>
      <t>Entre 15 y 30 días: 2 puntos.</t>
    </r>
  </si>
  <si>
    <r>
      <t>3.</t>
    </r>
    <r>
      <rPr>
        <sz val="7"/>
        <color rgb="FF000000"/>
        <rFont val="Times New Roman"/>
        <family val="1"/>
      </rPr>
      <t xml:space="preserve">       </t>
    </r>
    <r>
      <rPr>
        <sz val="11"/>
        <color rgb="FF000000"/>
        <rFont val="Calibri"/>
        <family val="2"/>
      </rPr>
      <t>Entre 30 y 45 días: 1 punto.</t>
    </r>
  </si>
  <si>
    <r>
      <t>1.</t>
    </r>
    <r>
      <rPr>
        <sz val="7"/>
        <color rgb="FF000000"/>
        <rFont val="Times New Roman"/>
        <family val="1"/>
      </rPr>
      <t xml:space="preserve">       </t>
    </r>
    <r>
      <rPr>
        <sz val="11"/>
        <color rgb="FF000000"/>
        <rFont val="Calibri"/>
        <family val="2"/>
      </rPr>
      <t>Zona Vascófona: 4 puntos.</t>
    </r>
  </si>
  <si>
    <r>
      <t>2.</t>
    </r>
    <r>
      <rPr>
        <sz val="7"/>
        <color rgb="FF000000"/>
        <rFont val="Times New Roman"/>
        <family val="1"/>
      </rPr>
      <t xml:space="preserve">       </t>
    </r>
    <r>
      <rPr>
        <sz val="11"/>
        <color rgb="FF000000"/>
        <rFont val="Calibri"/>
        <family val="2"/>
      </rPr>
      <t>Zona Mixta: 2 puntos.</t>
    </r>
  </si>
  <si>
    <r>
      <t>3.</t>
    </r>
    <r>
      <rPr>
        <sz val="7"/>
        <color rgb="FF000000"/>
        <rFont val="Times New Roman"/>
        <family val="1"/>
      </rPr>
      <t xml:space="preserve">       </t>
    </r>
    <r>
      <rPr>
        <sz val="11"/>
        <color rgb="FF000000"/>
        <rFont val="Calibri"/>
        <family val="2"/>
      </rPr>
      <t>Zona No Vascófona: 1 punto.</t>
    </r>
  </si>
  <si>
    <t>B) CRITERIOS SOCIALES</t>
  </si>
  <si>
    <t>MAX 13 PUNTOS</t>
  </si>
  <si>
    <t>Máx. 3 puntos</t>
  </si>
  <si>
    <r>
      <t>2.</t>
    </r>
    <r>
      <rPr>
        <sz val="7"/>
        <color rgb="FFFFFFFF"/>
        <rFont val="Times New Roman"/>
        <family val="1"/>
      </rPr>
      <t xml:space="preserve">       </t>
    </r>
    <r>
      <rPr>
        <sz val="11"/>
        <color rgb="FFFFFFFF"/>
        <rFont val="Calibri"/>
        <family val="2"/>
      </rPr>
      <t xml:space="preserve">Transferencia del conocimiento y medidas de conciliación e igualdad. </t>
    </r>
  </si>
  <si>
    <t>Máx. 10 puntos</t>
  </si>
  <si>
    <r>
      <t xml:space="preserve">a) Se valorarán con hasta </t>
    </r>
    <r>
      <rPr>
        <i/>
        <sz val="11"/>
        <color theme="1"/>
        <rFont val="Calibri"/>
        <family val="2"/>
      </rPr>
      <t>4</t>
    </r>
    <r>
      <rPr>
        <i/>
        <sz val="11"/>
        <color rgb="FF000000"/>
        <rFont val="Calibri"/>
        <family val="2"/>
      </rPr>
      <t xml:space="preserve"> puntos la realización de las siguientes acciones de transferencia de conocimiento</t>
    </r>
  </si>
  <si>
    <r>
      <t xml:space="preserve">b) Se valorará hasta con </t>
    </r>
    <r>
      <rPr>
        <i/>
        <sz val="11"/>
        <color theme="1"/>
        <rFont val="Calibri"/>
        <family val="2"/>
      </rPr>
      <t>4</t>
    </r>
    <r>
      <rPr>
        <i/>
        <sz val="11"/>
        <color rgb="FFFF0000"/>
        <rFont val="Calibri"/>
        <family val="2"/>
      </rPr>
      <t xml:space="preserve"> </t>
    </r>
    <r>
      <rPr>
        <i/>
        <sz val="11"/>
        <color rgb="FF000000"/>
        <rFont val="Calibri"/>
        <family val="2"/>
      </rPr>
      <t>puntos que la entidad licitadora ponga a disposición de las personas usuarias del servicio durante toda la ejecución del contrato, las siguientes medidas en materia de conciliación de la vida laboral, familiar y personal.</t>
    </r>
  </si>
  <si>
    <r>
      <t>1.</t>
    </r>
    <r>
      <rPr>
        <sz val="7"/>
        <color rgb="FF000000"/>
        <rFont val="Times New Roman"/>
        <family val="1"/>
      </rPr>
      <t xml:space="preserve">       </t>
    </r>
    <r>
      <rPr>
        <sz val="11"/>
        <color rgb="FF000000"/>
        <rFont val="Calibri"/>
        <family val="2"/>
      </rPr>
      <t xml:space="preserve">Medidas relacionadas con el cuidado de menores: </t>
    </r>
    <r>
      <rPr>
        <sz val="11"/>
        <color theme="1"/>
        <rFont val="Calibri"/>
        <family val="2"/>
      </rPr>
      <t>2 puntos.</t>
    </r>
  </si>
  <si>
    <r>
      <t>2.</t>
    </r>
    <r>
      <rPr>
        <sz val="7"/>
        <color rgb="FF000000"/>
        <rFont val="Times New Roman"/>
        <family val="1"/>
      </rPr>
      <t xml:space="preserve">       </t>
    </r>
    <r>
      <rPr>
        <sz val="11"/>
        <color rgb="FF000000"/>
        <rFont val="Calibri"/>
        <family val="2"/>
      </rPr>
      <t xml:space="preserve">Medidas relacionadas con el cuidado de adultos dependientes: </t>
    </r>
    <r>
      <rPr>
        <sz val="11"/>
        <color theme="1"/>
        <rFont val="Calibri"/>
        <family val="2"/>
      </rPr>
      <t>2</t>
    </r>
    <r>
      <rPr>
        <sz val="11"/>
        <color rgb="FF000000"/>
        <rFont val="Calibri"/>
        <family val="2"/>
      </rPr>
      <t xml:space="preserve"> puntos.</t>
    </r>
  </si>
  <si>
    <r>
      <t xml:space="preserve">c) Existencia de un protocolo específico de atención a mujeres víctimas de violencia de género: </t>
    </r>
    <r>
      <rPr>
        <i/>
        <sz val="11"/>
        <color theme="1"/>
        <rFont val="Calibri"/>
        <family val="2"/>
      </rPr>
      <t>2</t>
    </r>
    <r>
      <rPr>
        <i/>
        <sz val="11"/>
        <color rgb="FF000000"/>
        <rFont val="Calibri"/>
        <family val="2"/>
      </rPr>
      <t xml:space="preserve"> puntos.</t>
    </r>
  </si>
  <si>
    <t>Por cada local adicional situado en localidad cuyo número de habitantes sea relevante en el ámbito geográfico de la Agencia de empleo: 1 punto. (Hasta 3 puntos por ámbito de AE). Altsasu/Alsasua, Aoiz, Doneztebe/Santesteban, Estella/Lizarra, Lodosa, Tafalla y Tudela. En lo que se refiere a las Agencias de Iturrondo y 2º Ensanche de Pamplona, se considerarán como una sola Agencia, y deberá disponer de dos locales obligatorios. El máximo también serán 3 puntos ya que las dos Agencias son consideradas un solo ámbito.</t>
  </si>
  <si>
    <r>
      <t>1.</t>
    </r>
    <r>
      <rPr>
        <sz val="7"/>
        <color rgb="FF000000"/>
        <rFont val="Times New Roman"/>
        <family val="1"/>
      </rPr>
      <t xml:space="preserve">       </t>
    </r>
    <r>
      <rPr>
        <sz val="11"/>
        <color theme="1"/>
        <rFont val="Calibri"/>
        <family val="2"/>
      </rPr>
      <t>Herramientas telemáticas propias (plataformas) que permitan la interacción simultánea en entornos virtuales y la provisión de materiales y contenidos para la persona (webnibar, chats, etc.): 4 puntos.</t>
    </r>
  </si>
  <si>
    <r>
      <t xml:space="preserve">1.     </t>
    </r>
    <r>
      <rPr>
        <sz val="11"/>
        <color theme="1"/>
        <rFont val="Calibri"/>
        <family val="2"/>
      </rPr>
      <t>Más de 150 empresas: 5 puntos.</t>
    </r>
  </si>
  <si>
    <r>
      <t>1.</t>
    </r>
    <r>
      <rPr>
        <b/>
        <sz val="7"/>
        <color rgb="FFFFFFFF"/>
        <rFont val="Calibri"/>
        <family val="2"/>
      </rPr>
      <t xml:space="preserve">       </t>
    </r>
    <r>
      <rPr>
        <b/>
        <sz val="11"/>
        <color rgb="FFFFFFFF"/>
        <rFont val="Calibri"/>
        <family val="2"/>
      </rPr>
      <t>Desarrollo de acciones formativas dirigidas al personal destinado a la ejecución del contrato que incremente el número mínimo de horas exigido en la cláusula 19</t>
    </r>
  </si>
  <si>
    <t>SI</t>
  </si>
  <si>
    <t>NO</t>
  </si>
  <si>
    <t>SI/NO</t>
  </si>
  <si>
    <t xml:space="preserve">3.       De 50 a 99 empresas: 1 punto. </t>
  </si>
  <si>
    <t>3 ó más</t>
  </si>
  <si>
    <r>
      <t>1.</t>
    </r>
    <r>
      <rPr>
        <sz val="7"/>
        <color rgb="FF000000"/>
        <rFont val="Times New Roman"/>
        <family val="1"/>
      </rPr>
      <t xml:space="preserve">      </t>
    </r>
    <r>
      <rPr>
        <sz val="11"/>
        <color rgb="FF000000"/>
        <rFont val="Calibri"/>
        <family val="2"/>
      </rPr>
      <t>Publicaciones, conferencias, estudios, comunicaciones, que la entidad se compromete a realizar durante la ejecución del contrato, en relación con el desarrollo, la prestación y las conclusiones del mismo: 1 punto por cada acción que la entidad adjudicataria se comprometa a realizar. M</t>
    </r>
    <r>
      <rPr>
        <sz val="11"/>
        <color theme="1"/>
        <rFont val="Calibri"/>
        <family val="2"/>
      </rPr>
      <t>áximo 2 puntos.</t>
    </r>
  </si>
  <si>
    <r>
      <t>2.</t>
    </r>
    <r>
      <rPr>
        <sz val="7"/>
        <color rgb="FF000000"/>
        <rFont val="Times New Roman"/>
        <family val="1"/>
      </rPr>
      <t xml:space="preserve">      </t>
    </r>
    <r>
      <rPr>
        <sz val="11"/>
        <color rgb="FF000000"/>
        <rFont val="Calibri"/>
        <family val="2"/>
      </rPr>
      <t xml:space="preserve">Organización de sesiones conjuntas de puesta en común de buenas prácticas en la prestación del servicio en las que participen el personal que presta el servicio y personal del SNE-NL, que la entidad se compromete a realizar durante la ejecución del contrato: 1 punto por cada sesión que la entidad adjudicataria se comprometa a realizar´. Máximo </t>
    </r>
    <r>
      <rPr>
        <sz val="11"/>
        <color theme="1"/>
        <rFont val="Calibri"/>
        <family val="2"/>
      </rPr>
      <t>2</t>
    </r>
    <r>
      <rPr>
        <sz val="11"/>
        <color rgb="FF000000"/>
        <rFont val="Calibri"/>
        <family val="2"/>
      </rPr>
      <t xml:space="preserve"> puntos.</t>
    </r>
  </si>
  <si>
    <t>Altsasu/Alsasua</t>
  </si>
  <si>
    <t>Aoiz</t>
  </si>
  <si>
    <t>Doneztebe/Santesteban</t>
  </si>
  <si>
    <t>Estella/Lizarra</t>
  </si>
  <si>
    <t>Lodosa</t>
  </si>
  <si>
    <t>Tudela</t>
  </si>
  <si>
    <t>Nº Locales adicionales</t>
  </si>
  <si>
    <t>Iturrondo + 2º Ensanche</t>
  </si>
  <si>
    <t xml:space="preserve"> Tafalla </t>
  </si>
  <si>
    <t xml:space="preserve"> 6. Atención del servicio en Euskera. Se podrá acreditará por cualquiera de estos medios:                                                                                                                                                                                            ·   Aportando titulación de C1 o equivalente según el Marco Común Europeo de Referencia para las lenguas, y para personal de apoyo de B2 o equivalente.                                                           . Declaración responsable de compromiso a prestar la atención en los términos indicados.</t>
  </si>
  <si>
    <r>
      <t>1.</t>
    </r>
    <r>
      <rPr>
        <sz val="7"/>
        <color rgb="FF000000"/>
        <rFont val="Times New Roman"/>
        <family val="1"/>
      </rPr>
      <t xml:space="preserve">      </t>
    </r>
    <r>
      <rPr>
        <sz val="11"/>
        <color theme="1"/>
        <rFont val="Calibri"/>
        <family val="2"/>
      </rPr>
      <t>Más de 30 horas: 3 puntos.</t>
    </r>
  </si>
  <si>
    <r>
      <t>2.</t>
    </r>
    <r>
      <rPr>
        <sz val="7"/>
        <color rgb="FF000000"/>
        <rFont val="Times New Roman"/>
        <family val="1"/>
      </rPr>
      <t xml:space="preserve">      </t>
    </r>
    <r>
      <rPr>
        <sz val="11"/>
        <color theme="1"/>
        <rFont val="Calibri"/>
        <family val="2"/>
      </rPr>
      <t>Entre 26 y 30 horas: 2 puntos.</t>
    </r>
  </si>
  <si>
    <r>
      <t>3.</t>
    </r>
    <r>
      <rPr>
        <sz val="7"/>
        <color rgb="FF000000"/>
        <rFont val="Times New Roman"/>
        <family val="1"/>
      </rPr>
      <t xml:space="preserve">      </t>
    </r>
    <r>
      <rPr>
        <sz val="11"/>
        <color theme="1"/>
        <rFont val="Calibri"/>
        <family val="2"/>
      </rPr>
      <t>Entre 21 y 25 horas: 1 punto.</t>
    </r>
  </si>
  <si>
    <r>
      <t>2.</t>
    </r>
    <r>
      <rPr>
        <b/>
        <sz val="7"/>
        <color rgb="FFFFFFFF"/>
        <rFont val="Times New Roman"/>
        <family val="1"/>
      </rPr>
      <t xml:space="preserve">       </t>
    </r>
    <r>
      <rPr>
        <b/>
        <sz val="11"/>
        <color rgb="FFFFFFFF"/>
        <rFont val="Calibri"/>
        <family val="2"/>
      </rPr>
      <t xml:space="preserve">Transferencia del conocimiento y medidas de conciliación e igualdad. </t>
    </r>
  </si>
  <si>
    <t>3.       Del 10% al 20% de Inserciones de las personas atendidas 0,6 x 10 puntos</t>
  </si>
  <si>
    <t>2.       Si finalizan entre el 80% y 90% de las personas, 0,4 x 16 puntos.</t>
  </si>
  <si>
    <t>9 o más</t>
  </si>
  <si>
    <t>3.       Zona No Vascófona: 1 punto.</t>
  </si>
  <si>
    <r>
      <t>2.</t>
    </r>
    <r>
      <rPr>
        <sz val="7"/>
        <color rgb="FF000000"/>
        <rFont val="Times New Roman"/>
        <family val="1"/>
      </rPr>
      <t xml:space="preserve">       </t>
    </r>
    <r>
      <rPr>
        <sz val="11"/>
        <color theme="1"/>
        <rFont val="Calibri"/>
        <family val="2"/>
      </rPr>
      <t>Herramientas telemáticas propias (plataformas) específicas para el colectivo: 7 puntos.</t>
    </r>
  </si>
  <si>
    <r>
      <t>4.</t>
    </r>
    <r>
      <rPr>
        <sz val="7"/>
        <color theme="1"/>
        <rFont val="Times New Roman"/>
        <family val="1"/>
      </rPr>
      <t xml:space="preserve">       </t>
    </r>
    <r>
      <rPr>
        <sz val="11"/>
        <color theme="1"/>
        <rFont val="Calibri"/>
        <family val="2"/>
      </rPr>
      <t>Otras herramientas telemáticas (plataformas) específicas para el colectivo: 5 puntos.</t>
    </r>
  </si>
  <si>
    <t>3.       Del 40% al 44% de Inserciones de las personas atendidas 0,6 x 10 puntos.</t>
  </si>
  <si>
    <t>2.       Entre 15 y 30 días: 2 puntos.</t>
  </si>
  <si>
    <t>1.      Más de 30 horas: 3 puntos.</t>
  </si>
  <si>
    <r>
      <t>3.</t>
    </r>
    <r>
      <rPr>
        <sz val="7"/>
        <color theme="1"/>
        <rFont val="Times New Roman"/>
        <family val="1"/>
      </rPr>
      <t xml:space="preserve">       </t>
    </r>
    <r>
      <rPr>
        <sz val="11"/>
        <color theme="1"/>
        <rFont val="Calibri"/>
        <family val="2"/>
      </rPr>
      <t>Otras herramientas telemáticas (plataformas) no propias que permitan la interacción simultánea en entornos virtuales y la provisión de materiales y contenidos para la persona (webinar, chats, etc.): 2 puntos.</t>
    </r>
  </si>
  <si>
    <t>3.       Otras herramientas telemáticas (plataformas) no propias que permitan la interacción simultánea en entornos virtuales y la provisión de materiales y contenidos para la persona (webinar, chats, etc.): 2 puntos.</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</si>
</sst>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theme="1"/>
      <name val="Calibri"/>
      <family val="2"/>
    </font>
    <font>
      <b/>
      <sz val="11"/>
      <color rgb="FFFFFFFF"/>
      <name val="Calibri"/>
      <family val="2"/>
    </font>
    <font>
      <sz val="11"/>
      <color rgb="FF000000"/>
      <name val="Calibri"/>
      <family val="2"/>
    </font>
    <font>
      <sz val="7"/>
      <color rgb="FF000000"/>
      <name val="Times New Roman"/>
      <family val="1"/>
    </font>
    <font>
      <i/>
      <sz val="11"/>
      <color theme="1"/>
      <name val="Calibri"/>
      <family val="2"/>
    </font>
    <font>
      <sz val="11"/>
      <color rgb="FFFFFFFF"/>
      <name val="Calibri"/>
      <family val="2"/>
    </font>
    <font>
      <i/>
      <sz val="7"/>
      <color theme="1"/>
      <name val="Times New Roman"/>
      <family val="1"/>
    </font>
    <font>
      <sz val="7"/>
      <color rgb="FFFFFFFF"/>
      <name val="Times New Roman"/>
      <family val="1"/>
    </font>
    <font>
      <sz val="11"/>
      <color rgb="FF000000"/>
      <name val="Times New Roman"/>
      <family val="1"/>
    </font>
    <font>
      <i/>
      <sz val="11"/>
      <color rgb="FF000000"/>
      <name val="Calibri"/>
      <family val="2"/>
    </font>
    <font>
      <i/>
      <sz val="11"/>
      <color rgb="FFFF0000"/>
      <name val="Calibri"/>
      <family val="2"/>
    </font>
    <font>
      <sz val="11"/>
      <color theme="1"/>
      <name val="Times New Roman"/>
      <family val="1"/>
    </font>
    <font>
      <sz val="7"/>
      <color theme="1"/>
      <name val="Times New Roman"/>
      <family val="1"/>
    </font>
    <font>
      <b/>
      <sz val="11"/>
      <color theme="1"/>
      <name val="Calibri"/>
      <family val="2"/>
    </font>
    <font>
      <b/>
      <sz val="7"/>
      <color rgb="FFFFFFFF"/>
      <name val="Calibri"/>
      <family val="2"/>
    </font>
    <font>
      <sz val="11"/>
      <name val="Calibri"/>
      <family val="2"/>
    </font>
    <font>
      <b/>
      <sz val="7"/>
      <color rgb="FFFFFFFF"/>
      <name val="Times New Roman"/>
      <family val="1"/>
    </font>
    <font>
      <sz val="11"/>
      <color rgb="FF000000"/>
      <name val="Calibri"/>
      <family val="2"/>
      <scheme val="minor"/>
    </font>
  </fonts>
  <fills count="4">
    <fill>
      <patternFill patternType="none"/>
    </fill>
    <fill>
      <patternFill patternType="gray125"/>
    </fill>
    <fill>
      <patternFill patternType="solid">
        <fgColor rgb="FFA5A5A5"/>
        <bgColor indexed="64"/>
      </patternFill>
    </fill>
    <fill>
      <patternFill patternType="solid">
        <fgColor rgb="FF95B3D7"/>
        <bgColor indexed="64"/>
      </patternFill>
    </fill>
  </fills>
  <borders count="52">
    <border>
      <left/>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right/>
      <top style="medium">
        <color indexed="64"/>
      </top>
      <bottom style="medium">
        <color indexed="64"/>
      </bottom>
      <diagonal/>
    </border>
    <border>
      <left style="double">
        <color auto="1"/>
      </left>
      <right style="medium">
        <color auto="1"/>
      </right>
      <top style="double">
        <color auto="1"/>
      </top>
      <bottom style="medium">
        <color auto="1"/>
      </bottom>
      <diagonal/>
    </border>
    <border>
      <left style="medium">
        <color auto="1"/>
      </left>
      <right style="medium">
        <color auto="1"/>
      </right>
      <top style="double">
        <color auto="1"/>
      </top>
      <bottom style="medium">
        <color auto="1"/>
      </bottom>
      <diagonal/>
    </border>
    <border>
      <left style="medium">
        <color auto="1"/>
      </left>
      <right style="double">
        <color auto="1"/>
      </right>
      <top style="double">
        <color auto="1"/>
      </top>
      <bottom style="medium">
        <color auto="1"/>
      </bottom>
      <diagonal/>
    </border>
    <border>
      <left style="double">
        <color auto="1"/>
      </left>
      <right style="medium">
        <color auto="1"/>
      </right>
      <top style="medium">
        <color auto="1"/>
      </top>
      <bottom style="medium">
        <color auto="1"/>
      </bottom>
      <diagonal/>
    </border>
    <border>
      <left style="medium">
        <color auto="1"/>
      </left>
      <right style="double">
        <color auto="1"/>
      </right>
      <top style="medium">
        <color auto="1"/>
      </top>
      <bottom style="medium">
        <color auto="1"/>
      </bottom>
      <diagonal/>
    </border>
    <border>
      <left style="double">
        <color auto="1"/>
      </left>
      <right style="medium">
        <color auto="1"/>
      </right>
      <top style="medium">
        <color auto="1"/>
      </top>
      <bottom style="double">
        <color auto="1"/>
      </bottom>
      <diagonal/>
    </border>
    <border>
      <left style="medium">
        <color auto="1"/>
      </left>
      <right style="medium">
        <color auto="1"/>
      </right>
      <top style="medium">
        <color auto="1"/>
      </top>
      <bottom style="double">
        <color auto="1"/>
      </bottom>
      <diagonal/>
    </border>
    <border>
      <left style="medium">
        <color auto="1"/>
      </left>
      <right style="double">
        <color auto="1"/>
      </right>
      <top style="medium">
        <color auto="1"/>
      </top>
      <bottom style="double">
        <color auto="1"/>
      </bottom>
      <diagonal/>
    </border>
    <border>
      <left style="double">
        <color auto="1"/>
      </left>
      <right/>
      <top style="medium">
        <color auto="1"/>
      </top>
      <bottom style="medium">
        <color auto="1"/>
      </bottom>
      <diagonal/>
    </border>
    <border>
      <left/>
      <right style="double">
        <color auto="1"/>
      </right>
      <top style="medium">
        <color auto="1"/>
      </top>
      <bottom style="medium">
        <color auto="1"/>
      </bottom>
      <diagonal/>
    </border>
    <border>
      <left style="double">
        <color auto="1"/>
      </left>
      <right style="medium">
        <color indexed="64"/>
      </right>
      <top style="dashed">
        <color auto="1"/>
      </top>
      <bottom style="dashed">
        <color auto="1"/>
      </bottom>
      <diagonal/>
    </border>
    <border>
      <left style="double">
        <color auto="1"/>
      </left>
      <right style="medium">
        <color auto="1"/>
      </right>
      <top style="medium">
        <color auto="1"/>
      </top>
      <bottom/>
      <diagonal/>
    </border>
    <border>
      <left style="medium">
        <color indexed="64"/>
      </left>
      <right style="medium">
        <color indexed="64"/>
      </right>
      <top style="medium">
        <color indexed="64"/>
      </top>
      <bottom/>
      <diagonal/>
    </border>
    <border>
      <left style="double">
        <color auto="1"/>
      </left>
      <right style="medium">
        <color auto="1"/>
      </right>
      <top/>
      <bottom style="medium">
        <color auto="1"/>
      </bottom>
      <diagonal/>
    </border>
    <border>
      <left style="medium">
        <color auto="1"/>
      </left>
      <right style="medium">
        <color indexed="64"/>
      </right>
      <top style="dashed">
        <color auto="1"/>
      </top>
      <bottom style="dashed">
        <color auto="1"/>
      </bottom>
      <diagonal/>
    </border>
    <border>
      <left style="medium">
        <color auto="1"/>
      </left>
      <right style="double">
        <color auto="1"/>
      </right>
      <top style="dashed">
        <color auto="1"/>
      </top>
      <bottom style="dashed">
        <color auto="1"/>
      </bottom>
      <diagonal/>
    </border>
    <border>
      <left style="medium">
        <color auto="1"/>
      </left>
      <right style="double">
        <color auto="1"/>
      </right>
      <top style="medium">
        <color auto="1"/>
      </top>
      <bottom/>
      <diagonal/>
    </border>
    <border>
      <left style="medium">
        <color auto="1"/>
      </left>
      <right style="double">
        <color auto="1"/>
      </right>
      <top/>
      <bottom style="medium">
        <color auto="1"/>
      </bottom>
      <diagonal/>
    </border>
    <border>
      <left style="double">
        <color auto="1"/>
      </left>
      <right/>
      <top style="medium">
        <color auto="1"/>
      </top>
      <bottom/>
      <diagonal/>
    </border>
    <border>
      <left/>
      <right style="medium">
        <color indexed="64"/>
      </right>
      <top style="medium">
        <color indexed="64"/>
      </top>
      <bottom/>
      <diagonal/>
    </border>
    <border>
      <left style="double">
        <color auto="1"/>
      </left>
      <right/>
      <top/>
      <bottom style="medium">
        <color auto="1"/>
      </bottom>
      <diagonal/>
    </border>
    <border>
      <left style="dashed">
        <color auto="1"/>
      </left>
      <right/>
      <top style="dashed">
        <color auto="1"/>
      </top>
      <bottom style="dashed">
        <color auto="1"/>
      </bottom>
      <diagonal/>
    </border>
    <border>
      <left/>
      <right style="medium">
        <color indexed="64"/>
      </right>
      <top style="dashed">
        <color auto="1"/>
      </top>
      <bottom style="dashed">
        <color auto="1"/>
      </bottom>
      <diagonal/>
    </border>
    <border>
      <left style="double">
        <color auto="1"/>
      </left>
      <right/>
      <top style="dashed">
        <color auto="1"/>
      </top>
      <bottom style="dashed">
        <color auto="1"/>
      </bottom>
      <diagonal/>
    </border>
    <border>
      <left/>
      <right/>
      <top style="double">
        <color auto="1"/>
      </top>
      <bottom/>
      <diagonal/>
    </border>
    <border>
      <left style="medium">
        <color indexed="64"/>
      </left>
      <right style="medium">
        <color indexed="64"/>
      </right>
      <top style="medium">
        <color indexed="64"/>
      </top>
      <bottom style="dashed">
        <color indexed="64"/>
      </bottom>
      <diagonal/>
    </border>
    <border>
      <left/>
      <right style="medium">
        <color indexed="64"/>
      </right>
      <top style="medium">
        <color indexed="64"/>
      </top>
      <bottom style="dashed">
        <color indexed="64"/>
      </bottom>
      <diagonal/>
    </border>
    <border>
      <left/>
      <right/>
      <top style="dashed">
        <color indexed="64"/>
      </top>
      <bottom style="dashed">
        <color indexed="64"/>
      </bottom>
      <diagonal/>
    </border>
    <border>
      <left style="medium">
        <color auto="1"/>
      </left>
      <right style="medium">
        <color indexed="64"/>
      </right>
      <top style="dashed">
        <color auto="1"/>
      </top>
      <bottom style="medium">
        <color indexed="64"/>
      </bottom>
      <diagonal/>
    </border>
    <border>
      <left style="double">
        <color auto="1"/>
      </left>
      <right/>
      <top style="double">
        <color auto="1"/>
      </top>
      <bottom/>
      <diagonal/>
    </border>
    <border>
      <left/>
      <right style="double">
        <color auto="1"/>
      </right>
      <top/>
      <bottom/>
      <diagonal/>
    </border>
    <border>
      <left/>
      <right style="double">
        <color auto="1"/>
      </right>
      <top/>
      <bottom style="medium">
        <color indexed="64"/>
      </bottom>
      <diagonal/>
    </border>
    <border>
      <left style="double">
        <color auto="1"/>
      </left>
      <right/>
      <top style="double">
        <color auto="1"/>
      </top>
      <bottom style="medium">
        <color auto="1"/>
      </bottom>
      <diagonal/>
    </border>
    <border>
      <left/>
      <right style="medium">
        <color auto="1"/>
      </right>
      <top style="double">
        <color auto="1"/>
      </top>
      <bottom style="medium">
        <color auto="1"/>
      </bottom>
      <diagonal/>
    </border>
    <border>
      <left style="double">
        <color auto="1"/>
      </left>
      <right style="medium">
        <color auto="1"/>
      </right>
      <top/>
      <bottom style="double">
        <color auto="1"/>
      </bottom>
      <diagonal/>
    </border>
    <border>
      <left style="medium">
        <color auto="1"/>
      </left>
      <right style="double">
        <color auto="1"/>
      </right>
      <top/>
      <bottom style="double">
        <color auto="1"/>
      </bottom>
      <diagonal/>
    </border>
    <border>
      <left style="double">
        <color auto="1"/>
      </left>
      <right/>
      <top style="medium">
        <color auto="1"/>
      </top>
      <bottom style="double">
        <color auto="1"/>
      </bottom>
      <diagonal/>
    </border>
    <border>
      <left style="double">
        <color auto="1"/>
      </left>
      <right style="medium">
        <color auto="1"/>
      </right>
      <top style="medium">
        <color auto="1"/>
      </top>
      <bottom style="dashed">
        <color auto="1"/>
      </bottom>
      <diagonal/>
    </border>
    <border>
      <left style="medium">
        <color auto="1"/>
      </left>
      <right style="double">
        <color auto="1"/>
      </right>
      <top style="medium">
        <color auto="1"/>
      </top>
      <bottom style="dashed">
        <color auto="1"/>
      </bottom>
      <diagonal/>
    </border>
    <border>
      <left style="double">
        <color auto="1"/>
      </left>
      <right style="medium">
        <color indexed="64"/>
      </right>
      <top style="dashed">
        <color auto="1"/>
      </top>
      <bottom style="medium">
        <color auto="1"/>
      </bottom>
      <diagonal/>
    </border>
    <border>
      <left style="medium">
        <color indexed="64"/>
      </left>
      <right style="double">
        <color auto="1"/>
      </right>
      <top style="dashed">
        <color auto="1"/>
      </top>
      <bottom style="medium">
        <color auto="1"/>
      </bottom>
      <diagonal/>
    </border>
    <border>
      <left style="double">
        <color auto="1"/>
      </left>
      <right/>
      <top style="medium">
        <color auto="1"/>
      </top>
      <bottom style="dashed">
        <color auto="1"/>
      </bottom>
      <diagonal/>
    </border>
    <border>
      <left style="double">
        <color auto="1"/>
      </left>
      <right/>
      <top style="dashed">
        <color auto="1"/>
      </top>
      <bottom style="medium">
        <color indexed="64"/>
      </bottom>
      <diagonal/>
    </border>
    <border>
      <left/>
      <right style="medium">
        <color indexed="64"/>
      </right>
      <top style="dashed">
        <color auto="1"/>
      </top>
      <bottom style="medium">
        <color indexed="64"/>
      </bottom>
      <diagonal/>
    </border>
    <border>
      <left/>
      <right/>
      <top style="dashed">
        <color auto="1"/>
      </top>
      <bottom style="medium">
        <color indexed="64"/>
      </bottom>
      <diagonal/>
    </border>
  </borders>
  <cellStyleXfs count="1">
    <xf numFmtId="0" fontId="0" fillId="0" borderId="0"/>
  </cellStyleXfs>
  <cellXfs count="194">
    <xf numFmtId="0" fontId="0" fillId="0" borderId="0" xfId="0"/>
    <xf numFmtId="0" fontId="9" fillId="0" borderId="2" xfId="0" applyFont="1" applyBorder="1" applyAlignment="1">
      <alignment horizontal="left" vertical="center" indent="2"/>
    </xf>
    <xf numFmtId="0" fontId="1" fillId="0" borderId="0" xfId="0" applyFont="1"/>
    <xf numFmtId="0" fontId="0" fillId="0" borderId="0" xfId="0" applyFont="1"/>
    <xf numFmtId="0" fontId="14" fillId="0" borderId="0" xfId="0" applyFont="1"/>
    <xf numFmtId="0" fontId="3" fillId="0" borderId="5" xfId="0" applyFont="1" applyBorder="1" applyAlignment="1">
      <alignment horizontal="center" vertical="center"/>
    </xf>
    <xf numFmtId="0" fontId="6" fillId="3" borderId="4" xfId="0" applyFont="1" applyFill="1" applyBorder="1" applyAlignment="1">
      <alignment horizontal="center" vertical="center" wrapText="1"/>
    </xf>
    <xf numFmtId="0" fontId="3" fillId="0" borderId="4" xfId="0" applyFont="1" applyBorder="1" applyAlignment="1">
      <alignment horizontal="center" vertical="center"/>
    </xf>
    <xf numFmtId="0" fontId="0" fillId="0" borderId="0" xfId="0" applyAlignment="1">
      <alignment horizontal="right"/>
    </xf>
    <xf numFmtId="0" fontId="9" fillId="0" borderId="1" xfId="0" applyFont="1" applyBorder="1" applyAlignment="1">
      <alignment horizontal="left" vertical="center" indent="2"/>
    </xf>
    <xf numFmtId="0" fontId="0" fillId="0" borderId="0" xfId="0" applyBorder="1"/>
    <xf numFmtId="0" fontId="0" fillId="0" borderId="0" xfId="0" applyFont="1" applyBorder="1"/>
    <xf numFmtId="0" fontId="1" fillId="0" borderId="0" xfId="0" applyFont="1" applyBorder="1" applyAlignment="1">
      <alignment horizontal="center"/>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3" fillId="0" borderId="11" xfId="0" applyFont="1" applyBorder="1" applyAlignment="1">
      <alignment horizontal="center" vertical="center"/>
    </xf>
    <xf numFmtId="0" fontId="1" fillId="0" borderId="11" xfId="0" applyFont="1" applyBorder="1" applyAlignment="1">
      <alignment horizontal="center" vertical="center"/>
    </xf>
    <xf numFmtId="0" fontId="9" fillId="0" borderId="10" xfId="0" applyFont="1" applyBorder="1" applyAlignment="1">
      <alignment horizontal="justify" vertical="center"/>
    </xf>
    <xf numFmtId="0" fontId="5" fillId="0" borderId="11" xfId="0" applyFont="1" applyBorder="1" applyAlignment="1">
      <alignment horizontal="center" vertical="center"/>
    </xf>
    <xf numFmtId="0" fontId="1" fillId="0" borderId="10" xfId="0" applyFont="1" applyBorder="1" applyAlignment="1">
      <alignment horizontal="justify" vertical="center"/>
    </xf>
    <xf numFmtId="0" fontId="6" fillId="3" borderId="10" xfId="0" applyFont="1" applyFill="1" applyBorder="1" applyAlignment="1">
      <alignment horizontal="justify" vertical="center" wrapText="1"/>
    </xf>
    <xf numFmtId="0" fontId="6" fillId="3" borderId="11" xfId="0" applyFont="1" applyFill="1" applyBorder="1" applyAlignment="1">
      <alignment horizontal="center" vertical="center" wrapText="1"/>
    </xf>
    <xf numFmtId="0" fontId="10" fillId="0" borderId="12" xfId="0" applyFont="1" applyBorder="1" applyAlignment="1">
      <alignment horizontal="justify" vertical="center"/>
    </xf>
    <xf numFmtId="0" fontId="6" fillId="3" borderId="15" xfId="0" applyFont="1" applyFill="1" applyBorder="1" applyAlignment="1">
      <alignment vertical="center" wrapText="1"/>
    </xf>
    <xf numFmtId="0" fontId="6" fillId="3" borderId="3" xfId="0" applyFont="1" applyFill="1" applyBorder="1" applyAlignment="1">
      <alignment vertical="center" wrapText="1"/>
    </xf>
    <xf numFmtId="0" fontId="9" fillId="0" borderId="18" xfId="0" applyFont="1" applyBorder="1" applyAlignment="1">
      <alignment horizontal="left" vertical="center" indent="2"/>
    </xf>
    <xf numFmtId="0" fontId="9" fillId="0" borderId="19" xfId="0" applyFont="1" applyBorder="1" applyAlignment="1">
      <alignment horizontal="left" vertical="center" indent="2"/>
    </xf>
    <xf numFmtId="0" fontId="9" fillId="0" borderId="20" xfId="0" applyFont="1" applyBorder="1" applyAlignment="1">
      <alignment horizontal="left" vertical="center" indent="2"/>
    </xf>
    <xf numFmtId="0" fontId="9" fillId="0" borderId="17" xfId="0" applyFont="1" applyBorder="1" applyAlignment="1">
      <alignment horizontal="left" vertical="center" indent="2"/>
    </xf>
    <xf numFmtId="0" fontId="9" fillId="0" borderId="21" xfId="0" applyFont="1" applyBorder="1" applyAlignment="1">
      <alignment horizontal="left" vertical="center" indent="2"/>
    </xf>
    <xf numFmtId="0" fontId="3" fillId="0" borderId="23" xfId="0" applyFont="1" applyBorder="1" applyAlignment="1">
      <alignment horizontal="center" vertical="center"/>
    </xf>
    <xf numFmtId="0" fontId="1" fillId="0" borderId="24" xfId="0" applyFont="1" applyBorder="1" applyAlignment="1">
      <alignment horizontal="center" vertical="center"/>
    </xf>
    <xf numFmtId="0" fontId="3" fillId="0" borderId="22" xfId="0" applyFont="1" applyBorder="1" applyAlignment="1">
      <alignment horizontal="center" vertical="center"/>
    </xf>
    <xf numFmtId="0" fontId="9" fillId="0" borderId="25" xfId="0" applyFont="1" applyBorder="1" applyAlignment="1">
      <alignment horizontal="left" vertical="center" indent="2"/>
    </xf>
    <xf numFmtId="0" fontId="9" fillId="0" borderId="26" xfId="0" applyFont="1" applyBorder="1" applyAlignment="1">
      <alignment horizontal="left" vertical="center" indent="2"/>
    </xf>
    <xf numFmtId="0" fontId="9" fillId="0" borderId="27" xfId="0" applyFont="1" applyBorder="1" applyAlignment="1">
      <alignment horizontal="left" vertical="center" indent="2"/>
    </xf>
    <xf numFmtId="0" fontId="9" fillId="0" borderId="28" xfId="0" applyFont="1" applyBorder="1" applyAlignment="1">
      <alignment horizontal="left" vertical="center" indent="2"/>
    </xf>
    <xf numFmtId="0" fontId="9" fillId="0" borderId="29" xfId="0" applyFont="1" applyBorder="1" applyAlignment="1">
      <alignment horizontal="left" vertical="center" indent="2"/>
    </xf>
    <xf numFmtId="0" fontId="1" fillId="0" borderId="22" xfId="0" applyFont="1" applyBorder="1" applyAlignment="1">
      <alignment horizontal="center" vertical="center"/>
    </xf>
    <xf numFmtId="1" fontId="3" fillId="0" borderId="24" xfId="0" applyNumberFormat="1" applyFont="1" applyBorder="1" applyAlignment="1">
      <alignment horizontal="center" vertical="center"/>
    </xf>
    <xf numFmtId="1" fontId="3" fillId="0" borderId="22" xfId="0" applyNumberFormat="1" applyFont="1" applyBorder="1" applyAlignment="1">
      <alignment horizontal="center" vertical="center"/>
    </xf>
    <xf numFmtId="0" fontId="3" fillId="0" borderId="24"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8" xfId="0" applyFont="1" applyBorder="1" applyAlignment="1">
      <alignment horizontal="justify" vertical="center"/>
    </xf>
    <xf numFmtId="0" fontId="1" fillId="0" borderId="19" xfId="0" applyFont="1" applyBorder="1" applyAlignment="1">
      <alignment horizontal="justify" vertical="center"/>
    </xf>
    <xf numFmtId="0" fontId="1" fillId="0" borderId="23" xfId="0" applyFont="1" applyBorder="1" applyAlignment="1">
      <alignment horizontal="center" vertical="center"/>
    </xf>
    <xf numFmtId="0" fontId="1" fillId="0" borderId="20" xfId="0" applyFont="1" applyBorder="1" applyAlignment="1">
      <alignment horizontal="justify" vertical="center"/>
    </xf>
    <xf numFmtId="0" fontId="1" fillId="0" borderId="2" xfId="0" applyFont="1" applyBorder="1" applyAlignment="1">
      <alignment horizontal="justify" vertical="center"/>
    </xf>
    <xf numFmtId="0" fontId="1" fillId="0" borderId="17" xfId="0" applyFont="1" applyBorder="1" applyAlignment="1">
      <alignment horizontal="justify" vertical="center"/>
    </xf>
    <xf numFmtId="0" fontId="1" fillId="0" borderId="21" xfId="0" applyFont="1" applyBorder="1" applyAlignment="1">
      <alignment horizontal="justify" vertical="center"/>
    </xf>
    <xf numFmtId="0" fontId="3" fillId="0" borderId="24" xfId="0" applyFont="1" applyBorder="1" applyAlignment="1">
      <alignment horizontal="center" vertical="center"/>
    </xf>
    <xf numFmtId="0" fontId="1" fillId="0" borderId="31" xfId="0" applyFont="1" applyBorder="1" applyAlignment="1">
      <alignment horizontal="justify" vertical="center"/>
    </xf>
    <xf numFmtId="0" fontId="3" fillId="0" borderId="31" xfId="0" applyFont="1" applyBorder="1" applyAlignment="1">
      <alignment horizontal="center" vertical="center"/>
    </xf>
    <xf numFmtId="0" fontId="16" fillId="0" borderId="37" xfId="0" applyFont="1" applyFill="1" applyBorder="1" applyAlignment="1">
      <alignment horizontal="center" vertical="center" wrapText="1"/>
    </xf>
    <xf numFmtId="0" fontId="9" fillId="0" borderId="20" xfId="0" applyFont="1" applyBorder="1" applyAlignment="1">
      <alignment horizontal="justify" vertical="center"/>
    </xf>
    <xf numFmtId="0" fontId="3" fillId="0" borderId="38" xfId="0" applyFont="1" applyBorder="1" applyAlignment="1">
      <alignment horizontal="center" vertical="center"/>
    </xf>
    <xf numFmtId="0" fontId="1" fillId="0" borderId="11" xfId="0" applyFont="1" applyBorder="1"/>
    <xf numFmtId="0" fontId="3" fillId="0" borderId="13" xfId="0" applyFont="1" applyBorder="1" applyAlignment="1">
      <alignment horizontal="center" vertical="center"/>
    </xf>
    <xf numFmtId="0" fontId="1" fillId="0" borderId="14" xfId="0" applyFont="1" applyBorder="1"/>
    <xf numFmtId="0" fontId="9" fillId="0" borderId="48" xfId="0" applyFont="1" applyBorder="1" applyAlignment="1">
      <alignment vertical="justify"/>
    </xf>
    <xf numFmtId="0" fontId="0" fillId="0" borderId="33" xfId="0" applyBorder="1" applyAlignment="1">
      <alignment vertical="justify"/>
    </xf>
    <xf numFmtId="0" fontId="9" fillId="0" borderId="30" xfId="0" applyFont="1" applyBorder="1" applyAlignment="1">
      <alignment vertical="justify"/>
    </xf>
    <xf numFmtId="0" fontId="0" fillId="0" borderId="29" xfId="0" applyBorder="1" applyAlignment="1">
      <alignment vertical="justify"/>
    </xf>
    <xf numFmtId="0" fontId="12" fillId="0" borderId="30" xfId="0" applyFont="1" applyBorder="1" applyAlignment="1">
      <alignment vertical="center" wrapText="1"/>
    </xf>
    <xf numFmtId="0" fontId="12" fillId="0" borderId="29" xfId="0" applyFont="1" applyBorder="1" applyAlignment="1">
      <alignment vertical="center" wrapText="1"/>
    </xf>
    <xf numFmtId="0" fontId="12" fillId="0" borderId="49" xfId="0" applyFont="1" applyBorder="1" applyAlignment="1">
      <alignment vertical="center" wrapText="1"/>
    </xf>
    <xf numFmtId="0" fontId="12" fillId="0" borderId="50" xfId="0" applyFont="1" applyBorder="1" applyAlignment="1">
      <alignment vertical="center" wrapText="1"/>
    </xf>
    <xf numFmtId="0" fontId="3" fillId="0" borderId="48" xfId="0" applyFont="1" applyBorder="1" applyAlignment="1">
      <alignment vertical="center"/>
    </xf>
    <xf numFmtId="0" fontId="3" fillId="0" borderId="33" xfId="0" applyFont="1" applyBorder="1" applyAlignment="1">
      <alignment vertical="center"/>
    </xf>
    <xf numFmtId="0" fontId="9" fillId="0" borderId="30" xfId="0" applyFont="1" applyBorder="1" applyAlignment="1">
      <alignment vertical="center"/>
    </xf>
    <xf numFmtId="0" fontId="9" fillId="0" borderId="29" xfId="0" applyFont="1" applyBorder="1" applyAlignment="1">
      <alignment vertical="center"/>
    </xf>
    <xf numFmtId="0" fontId="9" fillId="0" borderId="49" xfId="0" applyFont="1" applyBorder="1" applyAlignment="1">
      <alignment vertical="center"/>
    </xf>
    <xf numFmtId="0" fontId="9" fillId="0" borderId="50" xfId="0" applyFont="1" applyBorder="1" applyAlignment="1">
      <alignment vertical="center"/>
    </xf>
    <xf numFmtId="0" fontId="9" fillId="0" borderId="48" xfId="0" applyFont="1" applyBorder="1" applyAlignment="1">
      <alignment vertical="center"/>
    </xf>
    <xf numFmtId="0" fontId="9" fillId="0" borderId="33" xfId="0" applyFont="1" applyBorder="1" applyAlignment="1">
      <alignment vertical="center"/>
    </xf>
    <xf numFmtId="0" fontId="9" fillId="0" borderId="34" xfId="0" applyFont="1" applyBorder="1" applyAlignment="1">
      <alignment vertical="center"/>
    </xf>
    <xf numFmtId="0" fontId="9" fillId="0" borderId="51" xfId="0" applyFont="1" applyBorder="1" applyAlignment="1">
      <alignment vertical="center"/>
    </xf>
    <xf numFmtId="0" fontId="3" fillId="0" borderId="23" xfId="0" applyFont="1" applyBorder="1" applyAlignment="1" applyProtection="1">
      <alignment horizontal="center" vertical="center"/>
    </xf>
    <xf numFmtId="0" fontId="2" fillId="2" borderId="9" xfId="0" applyFont="1" applyFill="1" applyBorder="1" applyAlignment="1" applyProtection="1">
      <alignment horizontal="center" vertical="center" wrapText="1"/>
    </xf>
    <xf numFmtId="0" fontId="0" fillId="0" borderId="0" xfId="0" applyProtection="1"/>
    <xf numFmtId="0" fontId="2" fillId="3" borderId="11" xfId="0" applyFont="1" applyFill="1" applyBorder="1" applyAlignment="1" applyProtection="1">
      <alignment horizontal="center" vertical="center" wrapText="1"/>
    </xf>
    <xf numFmtId="0" fontId="3" fillId="0" borderId="11" xfId="0" applyFont="1" applyBorder="1" applyAlignment="1" applyProtection="1">
      <alignment horizontal="center" vertical="center"/>
    </xf>
    <xf numFmtId="0" fontId="2" fillId="3" borderId="15" xfId="0" applyFont="1" applyFill="1" applyBorder="1" applyAlignment="1" applyProtection="1">
      <alignment vertical="center" wrapText="1"/>
    </xf>
    <xf numFmtId="0" fontId="6" fillId="3" borderId="3" xfId="0" applyFont="1" applyFill="1" applyBorder="1" applyAlignment="1" applyProtection="1">
      <alignment horizontal="center" vertical="center" wrapText="1"/>
    </xf>
    <xf numFmtId="0" fontId="3" fillId="0" borderId="25" xfId="0" applyFont="1" applyBorder="1" applyAlignment="1" applyProtection="1">
      <alignment vertical="center"/>
    </xf>
    <xf numFmtId="0" fontId="2" fillId="3" borderId="4" xfId="0" applyFont="1" applyFill="1" applyBorder="1" applyAlignment="1" applyProtection="1">
      <alignment horizontal="center" vertical="center" wrapText="1"/>
    </xf>
    <xf numFmtId="0" fontId="1" fillId="0" borderId="11" xfId="0" applyFont="1" applyBorder="1" applyAlignment="1" applyProtection="1">
      <alignment horizontal="center" vertical="center"/>
    </xf>
    <xf numFmtId="0" fontId="1" fillId="0" borderId="10" xfId="0" applyFont="1" applyBorder="1" applyAlignment="1" applyProtection="1">
      <alignment horizontal="justify" vertical="center"/>
    </xf>
    <xf numFmtId="0" fontId="1" fillId="0" borderId="0" xfId="0" applyFont="1" applyBorder="1" applyAlignment="1" applyProtection="1">
      <alignment horizontal="center" vertical="center" wrapText="1"/>
    </xf>
    <xf numFmtId="0" fontId="1" fillId="0" borderId="23" xfId="0" applyFont="1" applyBorder="1" applyAlignment="1" applyProtection="1">
      <alignment horizontal="center" vertical="center"/>
    </xf>
    <xf numFmtId="0" fontId="1" fillId="0" borderId="14" xfId="0" applyFont="1" applyBorder="1" applyAlignment="1" applyProtection="1">
      <alignment horizontal="center" vertical="center"/>
    </xf>
    <xf numFmtId="0" fontId="1" fillId="0" borderId="31" xfId="0" applyFont="1" applyBorder="1" applyAlignment="1" applyProtection="1">
      <alignment horizontal="justify" vertical="center"/>
    </xf>
    <xf numFmtId="0" fontId="1" fillId="0" borderId="31" xfId="0" applyFont="1" applyBorder="1" applyAlignment="1" applyProtection="1">
      <alignment horizontal="center" vertical="center"/>
    </xf>
    <xf numFmtId="0" fontId="3" fillId="0" borderId="31" xfId="0" applyFont="1" applyBorder="1" applyAlignment="1" applyProtection="1">
      <alignment horizontal="center" vertical="center"/>
    </xf>
    <xf numFmtId="0" fontId="0" fillId="0" borderId="0" xfId="0" applyBorder="1" applyProtection="1"/>
    <xf numFmtId="0" fontId="0" fillId="0" borderId="0" xfId="0" applyBorder="1" applyAlignment="1" applyProtection="1">
      <alignment horizontal="center"/>
    </xf>
    <xf numFmtId="0" fontId="1" fillId="0" borderId="0" xfId="0" applyFont="1" applyBorder="1" applyAlignment="1" applyProtection="1">
      <alignment horizontal="center"/>
    </xf>
    <xf numFmtId="0" fontId="16" fillId="0" borderId="37" xfId="0" applyFont="1" applyFill="1" applyBorder="1" applyAlignment="1" applyProtection="1">
      <alignment horizontal="center" vertical="center" wrapText="1"/>
    </xf>
    <xf numFmtId="0" fontId="2" fillId="3" borderId="10" xfId="0" applyFont="1" applyFill="1" applyBorder="1" applyAlignment="1" applyProtection="1">
      <alignment horizontal="justify" vertical="center" wrapText="1"/>
    </xf>
    <xf numFmtId="0" fontId="3" fillId="0" borderId="45" xfId="0" applyFont="1" applyBorder="1" applyAlignment="1" applyProtection="1">
      <alignment horizontal="center" vertical="center"/>
    </xf>
    <xf numFmtId="0" fontId="3" fillId="0" borderId="38" xfId="0" applyFont="1" applyBorder="1" applyAlignment="1" applyProtection="1">
      <alignment horizontal="center" vertical="center"/>
    </xf>
    <xf numFmtId="0" fontId="1" fillId="0" borderId="23" xfId="0" applyFont="1" applyBorder="1" applyAlignment="1" applyProtection="1">
      <alignment horizontal="center"/>
    </xf>
    <xf numFmtId="0" fontId="1" fillId="0" borderId="47" xfId="0" applyFont="1" applyBorder="1" applyAlignment="1" applyProtection="1">
      <alignment horizontal="center"/>
    </xf>
    <xf numFmtId="0" fontId="1" fillId="0" borderId="42" xfId="0" applyFont="1" applyBorder="1" applyAlignment="1" applyProtection="1">
      <alignment horizontal="center"/>
    </xf>
    <xf numFmtId="0" fontId="0" fillId="0" borderId="0" xfId="0" applyFont="1" applyProtection="1"/>
    <xf numFmtId="0" fontId="0" fillId="0" borderId="0" xfId="0" applyFont="1" applyBorder="1" applyAlignment="1" applyProtection="1">
      <alignment horizontal="center"/>
    </xf>
    <xf numFmtId="0" fontId="5" fillId="0" borderId="15" xfId="0" applyFont="1" applyBorder="1" applyAlignment="1" applyProtection="1">
      <alignment vertical="justify"/>
      <protection locked="0"/>
    </xf>
    <xf numFmtId="0" fontId="1" fillId="0" borderId="18" xfId="0" applyFont="1" applyBorder="1" applyAlignment="1" applyProtection="1">
      <alignment horizontal="justify" vertical="center"/>
      <protection locked="0"/>
    </xf>
    <xf numFmtId="0" fontId="1" fillId="0" borderId="17" xfId="0" applyFont="1" applyBorder="1" applyAlignment="1" applyProtection="1">
      <alignment horizontal="justify" vertical="center"/>
      <protection locked="0"/>
    </xf>
    <xf numFmtId="0" fontId="1" fillId="0" borderId="20" xfId="0" applyFont="1" applyBorder="1" applyAlignment="1" applyProtection="1">
      <alignment horizontal="justify" vertical="center"/>
      <protection locked="0"/>
    </xf>
    <xf numFmtId="0" fontId="1" fillId="0" borderId="43" xfId="0" applyFont="1" applyBorder="1" applyAlignment="1" applyProtection="1">
      <alignment vertical="center" wrapText="1"/>
      <protection locked="0"/>
    </xf>
    <xf numFmtId="0" fontId="9" fillId="0" borderId="44" xfId="0" applyFont="1" applyBorder="1" applyAlignment="1" applyProtection="1">
      <alignment horizontal="justify" vertical="center"/>
      <protection locked="0"/>
    </xf>
    <xf numFmtId="0" fontId="9" fillId="0" borderId="20" xfId="0" applyFont="1" applyBorder="1" applyAlignment="1" applyProtection="1">
      <alignment horizontal="justify" vertical="center"/>
      <protection locked="0"/>
    </xf>
    <xf numFmtId="0" fontId="9" fillId="0" borderId="18" xfId="0" applyFont="1" applyBorder="1" applyAlignment="1" applyProtection="1">
      <alignment horizontal="justify" vertical="center"/>
      <protection locked="0"/>
    </xf>
    <xf numFmtId="0" fontId="9" fillId="0" borderId="46" xfId="0" applyFont="1" applyBorder="1" applyAlignment="1" applyProtection="1">
      <alignment horizontal="justify" vertical="center"/>
      <protection locked="0"/>
    </xf>
    <xf numFmtId="0" fontId="10" fillId="0" borderId="41" xfId="0" applyFont="1" applyBorder="1" applyAlignment="1" applyProtection="1">
      <alignment horizontal="justify" vertical="center"/>
      <protection locked="0"/>
    </xf>
    <xf numFmtId="0" fontId="1" fillId="0" borderId="4" xfId="0" applyFont="1" applyBorder="1" applyAlignment="1" applyProtection="1">
      <alignment horizontal="center" vertical="center"/>
      <protection locked="0"/>
    </xf>
    <xf numFmtId="0" fontId="3" fillId="0" borderId="19" xfId="0" applyFont="1" applyBorder="1" applyAlignment="1" applyProtection="1">
      <alignment horizontal="center" vertical="center"/>
      <protection locked="0"/>
    </xf>
    <xf numFmtId="0" fontId="3" fillId="0" borderId="35" xfId="0" applyFont="1" applyBorder="1" applyAlignment="1" applyProtection="1">
      <alignment horizontal="center" vertical="center"/>
      <protection locked="0"/>
    </xf>
    <xf numFmtId="0" fontId="3" fillId="0" borderId="32" xfId="0" applyFont="1" applyBorder="1" applyAlignment="1" applyProtection="1">
      <alignment horizontal="center" vertical="center"/>
      <protection locked="0"/>
    </xf>
    <xf numFmtId="0" fontId="3" fillId="0" borderId="5"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21"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1" fillId="0" borderId="13" xfId="0" applyFont="1" applyBorder="1" applyAlignment="1" applyProtection="1">
      <alignment horizontal="center" vertical="center" wrapText="1"/>
      <protection locked="0"/>
    </xf>
    <xf numFmtId="0" fontId="6" fillId="3" borderId="1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5" fillId="0" borderId="15" xfId="0" applyFont="1" applyBorder="1" applyAlignment="1">
      <alignment horizontal="left" vertical="justify"/>
    </xf>
    <xf numFmtId="0" fontId="5" fillId="0" borderId="3" xfId="0" applyFont="1" applyBorder="1" applyAlignment="1">
      <alignment horizontal="left" vertical="justify"/>
    </xf>
    <xf numFmtId="0" fontId="3" fillId="0" borderId="15" xfId="0" applyFont="1" applyBorder="1" applyAlignment="1">
      <alignment horizontal="left" vertical="center" wrapText="1" indent="2"/>
    </xf>
    <xf numFmtId="0" fontId="3" fillId="0" borderId="6" xfId="0" applyFont="1" applyBorder="1" applyAlignment="1">
      <alignment horizontal="left" vertical="center" wrapText="1" indent="2"/>
    </xf>
    <xf numFmtId="0" fontId="3" fillId="0" borderId="16" xfId="0" applyFont="1" applyBorder="1" applyAlignment="1">
      <alignment horizontal="left" vertical="center" wrapText="1" indent="2"/>
    </xf>
    <xf numFmtId="0" fontId="1" fillId="0" borderId="10" xfId="0" applyFont="1" applyBorder="1" applyAlignment="1">
      <alignment vertical="center"/>
    </xf>
    <xf numFmtId="0" fontId="1" fillId="0" borderId="4" xfId="0" applyFont="1" applyBorder="1" applyAlignment="1">
      <alignment vertical="center"/>
    </xf>
    <xf numFmtId="0" fontId="1" fillId="0" borderId="11" xfId="0" applyFont="1" applyBorder="1" applyAlignment="1">
      <alignment vertical="center"/>
    </xf>
    <xf numFmtId="0" fontId="3" fillId="0" borderId="10" xfId="0" applyFont="1" applyBorder="1" applyAlignment="1">
      <alignment horizontal="left" vertical="center"/>
    </xf>
    <xf numFmtId="0" fontId="3" fillId="0" borderId="4" xfId="0" applyFont="1" applyBorder="1" applyAlignment="1">
      <alignment horizontal="left" vertical="center"/>
    </xf>
    <xf numFmtId="0" fontId="3" fillId="0" borderId="11" xfId="0" applyFont="1" applyBorder="1" applyAlignment="1">
      <alignment horizontal="left" vertical="center"/>
    </xf>
    <xf numFmtId="0" fontId="5" fillId="0" borderId="10" xfId="0" applyFont="1" applyBorder="1" applyAlignment="1">
      <alignment horizontal="justify" vertical="center"/>
    </xf>
    <xf numFmtId="0" fontId="5" fillId="0" borderId="4" xfId="0" applyFont="1" applyBorder="1" applyAlignment="1">
      <alignment horizontal="justify" vertical="center"/>
    </xf>
    <xf numFmtId="0" fontId="5" fillId="0" borderId="11" xfId="0" applyFont="1" applyBorder="1" applyAlignment="1">
      <alignment horizontal="justify" vertical="center"/>
    </xf>
    <xf numFmtId="0" fontId="1" fillId="0" borderId="15" xfId="0" applyFont="1" applyBorder="1" applyAlignment="1">
      <alignment horizontal="left" vertical="center" wrapText="1"/>
    </xf>
    <xf numFmtId="0" fontId="1" fillId="0" borderId="3" xfId="0" applyFont="1" applyBorder="1" applyAlignment="1">
      <alignment horizontal="left" vertical="center" wrapText="1"/>
    </xf>
    <xf numFmtId="0" fontId="6" fillId="3" borderId="15" xfId="0" applyFont="1" applyFill="1" applyBorder="1" applyAlignment="1">
      <alignment horizontal="left" vertical="center" wrapText="1"/>
    </xf>
    <xf numFmtId="0" fontId="6" fillId="3" borderId="3" xfId="0" applyFont="1" applyFill="1" applyBorder="1" applyAlignment="1">
      <alignment horizontal="left" vertical="center" wrapText="1"/>
    </xf>
    <xf numFmtId="0" fontId="1" fillId="0" borderId="25" xfId="0" applyFont="1" applyBorder="1" applyAlignment="1">
      <alignment horizontal="left" vertical="center" wrapText="1"/>
    </xf>
    <xf numFmtId="0" fontId="1" fillId="0" borderId="26" xfId="0" applyFont="1" applyBorder="1" applyAlignment="1">
      <alignment horizontal="left" vertical="center" wrapText="1"/>
    </xf>
    <xf numFmtId="0" fontId="10" fillId="0" borderId="15" xfId="0" applyFont="1" applyBorder="1" applyAlignment="1">
      <alignment horizontal="left" vertical="center"/>
    </xf>
    <xf numFmtId="0" fontId="10" fillId="0" borderId="6" xfId="0" applyFont="1" applyBorder="1" applyAlignment="1">
      <alignment horizontal="left" vertical="center"/>
    </xf>
    <xf numFmtId="0" fontId="10" fillId="0" borderId="16" xfId="0" applyFont="1" applyBorder="1" applyAlignment="1">
      <alignment horizontal="left" vertical="center"/>
    </xf>
    <xf numFmtId="0" fontId="10" fillId="0" borderId="15" xfId="0" applyFont="1" applyBorder="1" applyAlignment="1">
      <alignment horizontal="left" vertical="center" wrapText="1"/>
    </xf>
    <xf numFmtId="0" fontId="10" fillId="0" borderId="6" xfId="0" applyFont="1" applyBorder="1" applyAlignment="1">
      <alignment horizontal="left" vertical="center" wrapText="1"/>
    </xf>
    <xf numFmtId="0" fontId="10" fillId="0" borderId="16" xfId="0" applyFont="1" applyBorder="1" applyAlignment="1">
      <alignment horizontal="left" vertical="center" wrapText="1"/>
    </xf>
    <xf numFmtId="0" fontId="2" fillId="2" borderId="36" xfId="0" applyFont="1" applyFill="1" applyBorder="1" applyAlignment="1">
      <alignment horizontal="center" vertical="center" wrapText="1"/>
    </xf>
    <xf numFmtId="0" fontId="2" fillId="2" borderId="31" xfId="0" applyFont="1" applyFill="1" applyBorder="1" applyAlignment="1">
      <alignment horizontal="center" vertical="center" wrapText="1"/>
    </xf>
    <xf numFmtId="0" fontId="2" fillId="3" borderId="10" xfId="0" applyFont="1" applyFill="1" applyBorder="1" applyAlignment="1">
      <alignment horizontal="left" vertical="center" wrapText="1"/>
    </xf>
    <xf numFmtId="0" fontId="2" fillId="3" borderId="4" xfId="0" applyFont="1" applyFill="1" applyBorder="1" applyAlignment="1">
      <alignment horizontal="left" vertical="center" wrapText="1"/>
    </xf>
    <xf numFmtId="0" fontId="18" fillId="0" borderId="15" xfId="0" applyFont="1" applyBorder="1" applyAlignment="1" applyProtection="1">
      <alignment vertical="center"/>
      <protection locked="0"/>
    </xf>
    <xf numFmtId="0" fontId="0" fillId="0" borderId="3" xfId="0" applyBorder="1" applyAlignment="1" applyProtection="1">
      <alignment vertical="center"/>
      <protection locked="0"/>
    </xf>
    <xf numFmtId="0" fontId="3" fillId="0" borderId="15" xfId="0" applyFont="1" applyBorder="1" applyAlignment="1" applyProtection="1">
      <alignment vertical="center"/>
      <protection locked="0"/>
    </xf>
    <xf numFmtId="0" fontId="18" fillId="0" borderId="15" xfId="0" applyFont="1" applyBorder="1" applyAlignment="1" applyProtection="1">
      <alignment horizontal="left" vertical="center"/>
      <protection locked="0"/>
    </xf>
    <xf numFmtId="0" fontId="3" fillId="0" borderId="15" xfId="0" applyFont="1" applyBorder="1" applyAlignment="1" applyProtection="1">
      <alignment horizontal="left" vertical="center"/>
      <protection locked="0"/>
    </xf>
    <xf numFmtId="0" fontId="18" fillId="0" borderId="15" xfId="0" applyFont="1" applyBorder="1" applyAlignment="1" applyProtection="1">
      <alignment vertical="justify"/>
      <protection locked="0"/>
    </xf>
    <xf numFmtId="0" fontId="0" fillId="0" borderId="3" xfId="0" applyBorder="1" applyAlignment="1" applyProtection="1">
      <alignment vertical="justify"/>
      <protection locked="0"/>
    </xf>
    <xf numFmtId="0" fontId="10" fillId="0" borderId="15" xfId="0" applyFont="1" applyBorder="1" applyAlignment="1" applyProtection="1">
      <alignment horizontal="left" vertical="center"/>
    </xf>
    <xf numFmtId="0" fontId="10" fillId="0" borderId="6" xfId="0" applyFont="1" applyBorder="1" applyAlignment="1" applyProtection="1">
      <alignment horizontal="left" vertical="center"/>
    </xf>
    <xf numFmtId="0" fontId="10" fillId="0" borderId="16" xfId="0" applyFont="1" applyBorder="1" applyAlignment="1" applyProtection="1">
      <alignment horizontal="left" vertical="center"/>
    </xf>
    <xf numFmtId="0" fontId="10" fillId="0" borderId="15" xfId="0" applyFont="1" applyBorder="1" applyAlignment="1" applyProtection="1">
      <alignment horizontal="left" vertical="center" wrapText="1"/>
    </xf>
    <xf numFmtId="0" fontId="10" fillId="0" borderId="6" xfId="0" applyFont="1" applyBorder="1" applyAlignment="1" applyProtection="1">
      <alignment horizontal="left" vertical="center" wrapText="1"/>
    </xf>
    <xf numFmtId="0" fontId="10" fillId="0" borderId="16" xfId="0" applyFont="1" applyBorder="1" applyAlignment="1" applyProtection="1">
      <alignment horizontal="left" vertical="center" wrapText="1"/>
    </xf>
    <xf numFmtId="0" fontId="2" fillId="2" borderId="39" xfId="0" applyFont="1" applyFill="1" applyBorder="1" applyAlignment="1" applyProtection="1">
      <alignment horizontal="center" vertical="center" wrapText="1"/>
    </xf>
    <xf numFmtId="0" fontId="2" fillId="2" borderId="40" xfId="0" applyFont="1" applyFill="1" applyBorder="1" applyAlignment="1" applyProtection="1">
      <alignment horizontal="center" vertical="center" wrapText="1"/>
    </xf>
    <xf numFmtId="0" fontId="2" fillId="2" borderId="36" xfId="0" applyFont="1" applyFill="1" applyBorder="1" applyAlignment="1" applyProtection="1">
      <alignment horizontal="center" vertical="center" wrapText="1"/>
    </xf>
    <xf numFmtId="0" fontId="2" fillId="2" borderId="31" xfId="0" applyFont="1" applyFill="1" applyBorder="1" applyAlignment="1" applyProtection="1">
      <alignment horizontal="center" vertical="center" wrapText="1"/>
    </xf>
    <xf numFmtId="0" fontId="2" fillId="3" borderId="10" xfId="0" applyFont="1" applyFill="1" applyBorder="1" applyAlignment="1" applyProtection="1">
      <alignment horizontal="left" vertical="center" wrapText="1"/>
    </xf>
    <xf numFmtId="0" fontId="2" fillId="3" borderId="4" xfId="0" applyFont="1" applyFill="1" applyBorder="1" applyAlignment="1" applyProtection="1">
      <alignment horizontal="left" vertical="center" wrapText="1"/>
    </xf>
    <xf numFmtId="0" fontId="1" fillId="0" borderId="15" xfId="0" applyFont="1" applyBorder="1" applyAlignment="1" applyProtection="1">
      <alignment horizontal="left" vertical="center" wrapText="1"/>
      <protection locked="0"/>
    </xf>
    <xf numFmtId="0" fontId="1" fillId="0" borderId="3" xfId="0" applyFont="1" applyBorder="1" applyAlignment="1" applyProtection="1">
      <alignment horizontal="left" vertical="center" wrapText="1"/>
      <protection locked="0"/>
    </xf>
    <xf numFmtId="0" fontId="5" fillId="0" borderId="10" xfId="0" applyFont="1" applyBorder="1" applyAlignment="1" applyProtection="1">
      <alignment horizontal="justify" vertical="center"/>
    </xf>
    <xf numFmtId="0" fontId="5" fillId="0" borderId="4" xfId="0" applyFont="1" applyBorder="1" applyAlignment="1" applyProtection="1">
      <alignment horizontal="justify" vertical="center"/>
    </xf>
    <xf numFmtId="0" fontId="5" fillId="0" borderId="11" xfId="0" applyFont="1" applyBorder="1" applyAlignment="1" applyProtection="1">
      <alignment horizontal="justify" vertical="center"/>
    </xf>
    <xf numFmtId="0" fontId="2" fillId="3" borderId="15" xfId="0" applyFont="1" applyFill="1" applyBorder="1" applyAlignment="1" applyProtection="1">
      <alignment horizontal="left" vertical="center" wrapText="1"/>
    </xf>
    <xf numFmtId="0" fontId="2" fillId="3" borderId="3" xfId="0" applyFont="1" applyFill="1" applyBorder="1" applyAlignment="1" applyProtection="1">
      <alignment horizontal="left" vertical="center" wrapText="1"/>
    </xf>
    <xf numFmtId="0" fontId="3" fillId="0" borderId="15" xfId="0" applyFont="1" applyBorder="1" applyAlignment="1" applyProtection="1">
      <alignment horizontal="left" vertical="center" wrapText="1" indent="2"/>
    </xf>
    <xf numFmtId="0" fontId="3" fillId="0" borderId="6" xfId="0" applyFont="1" applyBorder="1" applyAlignment="1" applyProtection="1">
      <alignment horizontal="left" vertical="center" wrapText="1" indent="2"/>
    </xf>
    <xf numFmtId="0" fontId="3" fillId="0" borderId="16" xfId="0" applyFont="1" applyBorder="1" applyAlignment="1" applyProtection="1">
      <alignment horizontal="left" vertical="center" wrapText="1" indent="2"/>
    </xf>
    <xf numFmtId="0" fontId="1" fillId="0" borderId="10" xfId="0" applyFont="1" applyBorder="1" applyAlignment="1" applyProtection="1">
      <alignment vertical="center"/>
    </xf>
    <xf numFmtId="0" fontId="1" fillId="0" borderId="4" xfId="0" applyFont="1" applyBorder="1" applyAlignment="1" applyProtection="1">
      <alignment vertical="center"/>
    </xf>
    <xf numFmtId="0" fontId="1" fillId="0" borderId="11" xfId="0" applyFont="1" applyBorder="1" applyAlignment="1" applyProtection="1">
      <alignment vertical="center"/>
    </xf>
    <xf numFmtId="0" fontId="3" fillId="0" borderId="10" xfId="0" applyFont="1" applyBorder="1" applyAlignment="1" applyProtection="1">
      <alignment horizontal="left" vertical="center"/>
    </xf>
    <xf numFmtId="0" fontId="3" fillId="0" borderId="4" xfId="0" applyFont="1" applyBorder="1" applyAlignment="1" applyProtection="1">
      <alignment horizontal="left" vertical="center"/>
    </xf>
    <xf numFmtId="0" fontId="3" fillId="0" borderId="11" xfId="0" applyFont="1" applyBorder="1" applyAlignment="1" applyProtection="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N128600\AppData\Local\Microsoft\Windows\Temporary%20Internet%20Files\Content.Outlook\CA01XMGB\Copia%20de%20Formulario%20excel_906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 val="Formulario"/>
      <sheetName val="Formulario (2)"/>
    </sheetNames>
    <sheetDataSet>
      <sheetData sheetId="0"/>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1"/>
  <sheetViews>
    <sheetView topLeftCell="A15" workbookViewId="0">
      <selection activeCell="F20" sqref="F20"/>
    </sheetView>
  </sheetViews>
  <sheetFormatPr baseColWidth="10" defaultColWidth="87.7109375" defaultRowHeight="15" x14ac:dyDescent="0.25"/>
  <cols>
    <col min="1" max="1" width="63.42578125" customWidth="1"/>
    <col min="2" max="2" width="17.85546875" style="10" customWidth="1"/>
    <col min="3" max="3" width="17.7109375" style="12" customWidth="1"/>
    <col min="4" max="4" width="49.28515625" customWidth="1"/>
    <col min="5" max="5" width="36.140625" customWidth="1"/>
  </cols>
  <sheetData>
    <row r="1" spans="1:3" ht="16.5" thickTop="1" thickBot="1" x14ac:dyDescent="0.3">
      <c r="A1" s="13" t="s">
        <v>0</v>
      </c>
      <c r="B1" s="14"/>
      <c r="C1" s="15" t="s">
        <v>1</v>
      </c>
    </row>
    <row r="2" spans="1:3" ht="30.75" customHeight="1" thickBot="1" x14ac:dyDescent="0.3">
      <c r="A2" s="127" t="s">
        <v>2</v>
      </c>
      <c r="B2" s="128"/>
      <c r="C2" s="16" t="s">
        <v>3</v>
      </c>
    </row>
    <row r="3" spans="1:3" ht="33" customHeight="1" thickBot="1" x14ac:dyDescent="0.3">
      <c r="A3" s="131" t="s">
        <v>4</v>
      </c>
      <c r="B3" s="132"/>
      <c r="C3" s="133"/>
    </row>
    <row r="4" spans="1:3" x14ac:dyDescent="0.25">
      <c r="A4" s="27" t="s">
        <v>19</v>
      </c>
      <c r="B4" s="28"/>
      <c r="C4" s="32">
        <f>0.6*20</f>
        <v>12</v>
      </c>
    </row>
    <row r="5" spans="1:3" x14ac:dyDescent="0.25">
      <c r="A5" s="30" t="s">
        <v>20</v>
      </c>
      <c r="B5" s="31"/>
      <c r="C5" s="34">
        <f>0.6*15</f>
        <v>9</v>
      </c>
    </row>
    <row r="6" spans="1:3" ht="15.75" thickBot="1" x14ac:dyDescent="0.3">
      <c r="A6" s="29" t="s">
        <v>21</v>
      </c>
      <c r="B6" s="1"/>
      <c r="C6" s="33">
        <f>0.6*10</f>
        <v>6</v>
      </c>
    </row>
    <row r="7" spans="1:3" ht="15.75" thickBot="1" x14ac:dyDescent="0.3">
      <c r="A7" s="134" t="s">
        <v>5</v>
      </c>
      <c r="B7" s="135"/>
      <c r="C7" s="136"/>
    </row>
    <row r="8" spans="1:3" x14ac:dyDescent="0.25">
      <c r="A8" s="27" t="s">
        <v>22</v>
      </c>
      <c r="B8" s="28"/>
      <c r="C8" s="32">
        <f>0.6*20</f>
        <v>12</v>
      </c>
    </row>
    <row r="9" spans="1:3" x14ac:dyDescent="0.25">
      <c r="A9" s="30" t="s">
        <v>23</v>
      </c>
      <c r="B9" s="31"/>
      <c r="C9" s="34">
        <f>0.6*15</f>
        <v>9</v>
      </c>
    </row>
    <row r="10" spans="1:3" ht="15.75" thickBot="1" x14ac:dyDescent="0.3">
      <c r="A10" s="29" t="s">
        <v>24</v>
      </c>
      <c r="B10" s="1"/>
      <c r="C10" s="33">
        <f>0.6*10</f>
        <v>6</v>
      </c>
    </row>
    <row r="11" spans="1:3" ht="15.75" thickBot="1" x14ac:dyDescent="0.3">
      <c r="A11" s="137" t="s">
        <v>6</v>
      </c>
      <c r="B11" s="138"/>
      <c r="C11" s="139"/>
    </row>
    <row r="12" spans="1:3" x14ac:dyDescent="0.25">
      <c r="A12" s="35" t="s">
        <v>25</v>
      </c>
      <c r="B12" s="36"/>
      <c r="C12" s="32">
        <f>0.4*20</f>
        <v>8</v>
      </c>
    </row>
    <row r="13" spans="1:3" x14ac:dyDescent="0.25">
      <c r="A13" s="38" t="s">
        <v>26</v>
      </c>
      <c r="B13" s="39"/>
      <c r="C13" s="34">
        <f>0.4*16</f>
        <v>6.4</v>
      </c>
    </row>
    <row r="14" spans="1:3" x14ac:dyDescent="0.25">
      <c r="A14" s="38" t="s">
        <v>27</v>
      </c>
      <c r="B14" s="39"/>
      <c r="C14" s="40">
        <f>0.4*12</f>
        <v>4.8000000000000007</v>
      </c>
    </row>
    <row r="15" spans="1:3" x14ac:dyDescent="0.25">
      <c r="A15" s="38" t="s">
        <v>28</v>
      </c>
      <c r="B15" s="39"/>
      <c r="C15" s="40">
        <f>0.4*8</f>
        <v>3.2</v>
      </c>
    </row>
    <row r="16" spans="1:3" ht="15.75" thickBot="1" x14ac:dyDescent="0.3">
      <c r="A16" s="37" t="s">
        <v>29</v>
      </c>
      <c r="B16" s="9"/>
      <c r="C16" s="33">
        <f>0.4*0</f>
        <v>0</v>
      </c>
    </row>
    <row r="17" spans="1:3" ht="46.5" customHeight="1" thickBot="1" x14ac:dyDescent="0.3">
      <c r="A17" s="127" t="s">
        <v>7</v>
      </c>
      <c r="B17" s="128"/>
      <c r="C17" s="16" t="s">
        <v>8</v>
      </c>
    </row>
    <row r="18" spans="1:3" ht="46.5" customHeight="1" x14ac:dyDescent="0.25">
      <c r="A18" s="61" t="s">
        <v>49</v>
      </c>
      <c r="B18" s="62"/>
      <c r="C18" s="32">
        <v>4</v>
      </c>
    </row>
    <row r="19" spans="1:3" ht="30" customHeight="1" x14ac:dyDescent="0.25">
      <c r="A19" s="63" t="s">
        <v>77</v>
      </c>
      <c r="B19" s="64"/>
      <c r="C19" s="42">
        <v>7</v>
      </c>
    </row>
    <row r="20" spans="1:3" ht="45" customHeight="1" x14ac:dyDescent="0.25">
      <c r="A20" s="65" t="s">
        <v>82</v>
      </c>
      <c r="B20" s="66"/>
      <c r="C20" s="34">
        <v>2</v>
      </c>
    </row>
    <row r="21" spans="1:3" ht="31.5" customHeight="1" thickBot="1" x14ac:dyDescent="0.3">
      <c r="A21" s="67" t="s">
        <v>78</v>
      </c>
      <c r="B21" s="68"/>
      <c r="C21" s="41">
        <v>5</v>
      </c>
    </row>
    <row r="22" spans="1:3" ht="15.75" thickBot="1" x14ac:dyDescent="0.3">
      <c r="A22" s="25" t="s">
        <v>9</v>
      </c>
      <c r="B22" s="26"/>
      <c r="C22" s="16" t="s">
        <v>8</v>
      </c>
    </row>
    <row r="23" spans="1:3" ht="54.75" customHeight="1" thickBot="1" x14ac:dyDescent="0.3">
      <c r="A23" s="140" t="s">
        <v>10</v>
      </c>
      <c r="B23" s="141"/>
      <c r="C23" s="142"/>
    </row>
    <row r="24" spans="1:3" x14ac:dyDescent="0.25">
      <c r="A24" s="69" t="s">
        <v>50</v>
      </c>
      <c r="B24" s="70"/>
      <c r="C24" s="32">
        <v>5</v>
      </c>
    </row>
    <row r="25" spans="1:3" x14ac:dyDescent="0.25">
      <c r="A25" s="71" t="s">
        <v>30</v>
      </c>
      <c r="B25" s="72"/>
      <c r="C25" s="34">
        <v>3</v>
      </c>
    </row>
    <row r="26" spans="1:3" ht="15.75" thickBot="1" x14ac:dyDescent="0.3">
      <c r="A26" s="73" t="s">
        <v>31</v>
      </c>
      <c r="B26" s="74"/>
      <c r="C26" s="43">
        <v>1</v>
      </c>
    </row>
    <row r="27" spans="1:3" ht="54" customHeight="1" thickBot="1" x14ac:dyDescent="0.3">
      <c r="A27" s="129" t="s">
        <v>11</v>
      </c>
      <c r="B27" s="130"/>
      <c r="C27" s="20">
        <v>2</v>
      </c>
    </row>
    <row r="28" spans="1:3" ht="31.5" customHeight="1" thickBot="1" x14ac:dyDescent="0.3">
      <c r="A28" s="127" t="s">
        <v>12</v>
      </c>
      <c r="B28" s="128"/>
      <c r="C28" s="16" t="s">
        <v>13</v>
      </c>
    </row>
    <row r="29" spans="1:3" ht="95.25" customHeight="1" thickBot="1" x14ac:dyDescent="0.3">
      <c r="A29" s="143" t="s">
        <v>48</v>
      </c>
      <c r="B29" s="144"/>
      <c r="C29" s="18"/>
    </row>
    <row r="30" spans="1:3" ht="30.75" thickBot="1" x14ac:dyDescent="0.3">
      <c r="A30" s="21"/>
      <c r="B30" s="44" t="s">
        <v>65</v>
      </c>
      <c r="C30" s="18"/>
    </row>
    <row r="31" spans="1:3" x14ac:dyDescent="0.25">
      <c r="A31" s="45" t="s">
        <v>66</v>
      </c>
      <c r="B31" s="46"/>
      <c r="C31" s="47"/>
    </row>
    <row r="32" spans="1:3" x14ac:dyDescent="0.25">
      <c r="A32" s="50" t="s">
        <v>59</v>
      </c>
      <c r="B32" s="51"/>
      <c r="C32" s="40"/>
    </row>
    <row r="33" spans="1:3" x14ac:dyDescent="0.25">
      <c r="A33" s="50" t="s">
        <v>60</v>
      </c>
      <c r="B33" s="51"/>
      <c r="C33" s="40"/>
    </row>
    <row r="34" spans="1:3" x14ac:dyDescent="0.25">
      <c r="A34" s="50" t="s">
        <v>61</v>
      </c>
      <c r="B34" s="51"/>
      <c r="C34" s="40"/>
    </row>
    <row r="35" spans="1:3" x14ac:dyDescent="0.25">
      <c r="A35" s="50" t="s">
        <v>62</v>
      </c>
      <c r="B35" s="51"/>
      <c r="C35" s="40"/>
    </row>
    <row r="36" spans="1:3" x14ac:dyDescent="0.25">
      <c r="A36" s="50" t="s">
        <v>63</v>
      </c>
      <c r="B36" s="51"/>
      <c r="C36" s="40"/>
    </row>
    <row r="37" spans="1:3" x14ac:dyDescent="0.25">
      <c r="A37" s="50" t="s">
        <v>67</v>
      </c>
      <c r="B37" s="51"/>
      <c r="C37" s="40"/>
    </row>
    <row r="38" spans="1:3" ht="15.75" thickBot="1" x14ac:dyDescent="0.3">
      <c r="A38" s="48" t="s">
        <v>64</v>
      </c>
      <c r="B38" s="49"/>
      <c r="C38" s="33"/>
    </row>
    <row r="39" spans="1:3" ht="45.75" customHeight="1" thickBot="1" x14ac:dyDescent="0.3">
      <c r="A39" s="127" t="s">
        <v>14</v>
      </c>
      <c r="B39" s="128"/>
      <c r="C39" s="16" t="s">
        <v>15</v>
      </c>
    </row>
    <row r="40" spans="1:3" ht="15.75" thickBot="1" x14ac:dyDescent="0.3">
      <c r="A40" s="75" t="s">
        <v>32</v>
      </c>
      <c r="B40" s="76"/>
      <c r="C40" s="47">
        <v>5</v>
      </c>
    </row>
    <row r="41" spans="1:3" x14ac:dyDescent="0.25">
      <c r="A41" s="75" t="s">
        <v>33</v>
      </c>
      <c r="B41" s="76"/>
      <c r="C41" s="40">
        <v>2</v>
      </c>
    </row>
    <row r="42" spans="1:3" ht="15.75" thickBot="1" x14ac:dyDescent="0.3">
      <c r="A42" s="73" t="s">
        <v>34</v>
      </c>
      <c r="B42" s="74"/>
      <c r="C42" s="52">
        <v>1</v>
      </c>
    </row>
    <row r="43" spans="1:3" ht="65.25" customHeight="1" thickBot="1" x14ac:dyDescent="0.3">
      <c r="A43" s="127" t="s">
        <v>68</v>
      </c>
      <c r="B43" s="128"/>
      <c r="C43" s="16" t="s">
        <v>8</v>
      </c>
    </row>
    <row r="44" spans="1:3" ht="15.75" thickBot="1" x14ac:dyDescent="0.3">
      <c r="A44" s="75" t="s">
        <v>35</v>
      </c>
      <c r="B44" s="76"/>
      <c r="C44" s="47">
        <v>4</v>
      </c>
    </row>
    <row r="45" spans="1:3" ht="15.75" thickBot="1" x14ac:dyDescent="0.3">
      <c r="A45" s="75" t="s">
        <v>36</v>
      </c>
      <c r="B45" s="76"/>
      <c r="C45" s="40">
        <v>2</v>
      </c>
    </row>
    <row r="46" spans="1:3" ht="15.75" thickBot="1" x14ac:dyDescent="0.3">
      <c r="A46" s="75" t="s">
        <v>37</v>
      </c>
      <c r="B46" s="76"/>
      <c r="C46" s="52">
        <v>1</v>
      </c>
    </row>
    <row r="47" spans="1:3" ht="15.75" thickBot="1" x14ac:dyDescent="0.3">
      <c r="A47" s="145" t="s">
        <v>16</v>
      </c>
      <c r="B47" s="146"/>
      <c r="C47" s="16" t="s">
        <v>17</v>
      </c>
    </row>
    <row r="48" spans="1:3" ht="39" customHeight="1" thickBot="1" x14ac:dyDescent="0.3">
      <c r="A48" s="147" t="s">
        <v>18</v>
      </c>
      <c r="B48" s="148"/>
      <c r="C48" s="47">
        <v>3</v>
      </c>
    </row>
    <row r="49" spans="1:3" ht="15.75" thickTop="1" x14ac:dyDescent="0.25">
      <c r="A49" s="53"/>
      <c r="B49" s="53"/>
      <c r="C49" s="54"/>
    </row>
    <row r="50" spans="1:3" ht="15.75" thickBot="1" x14ac:dyDescent="0.3">
      <c r="A50" s="10"/>
    </row>
    <row r="51" spans="1:3" s="2" customFormat="1" ht="16.5" thickTop="1" thickBot="1" x14ac:dyDescent="0.3">
      <c r="A51" s="155" t="s">
        <v>38</v>
      </c>
      <c r="B51" s="156"/>
      <c r="C51" s="15" t="s">
        <v>39</v>
      </c>
    </row>
    <row r="52" spans="1:3" s="4" customFormat="1" ht="46.5" customHeight="1" thickBot="1" x14ac:dyDescent="0.3">
      <c r="A52" s="157" t="s">
        <v>51</v>
      </c>
      <c r="B52" s="158"/>
      <c r="C52" s="16" t="s">
        <v>40</v>
      </c>
    </row>
    <row r="53" spans="1:3" s="4" customFormat="1" x14ac:dyDescent="0.25">
      <c r="A53" s="75" t="s">
        <v>69</v>
      </c>
      <c r="B53" s="76"/>
      <c r="C53" s="55">
        <v>3</v>
      </c>
    </row>
    <row r="54" spans="1:3" s="4" customFormat="1" x14ac:dyDescent="0.25">
      <c r="A54" s="71" t="s">
        <v>70</v>
      </c>
      <c r="B54" s="77"/>
      <c r="C54" s="55">
        <v>2</v>
      </c>
    </row>
    <row r="55" spans="1:3" s="2" customFormat="1" ht="15.75" thickBot="1" x14ac:dyDescent="0.3">
      <c r="A55" s="73" t="s">
        <v>71</v>
      </c>
      <c r="B55" s="78"/>
      <c r="C55" s="55">
        <v>1</v>
      </c>
    </row>
    <row r="56" spans="1:3" s="4" customFormat="1" ht="40.5" customHeight="1" thickBot="1" x14ac:dyDescent="0.3">
      <c r="A56" s="22" t="s">
        <v>41</v>
      </c>
      <c r="B56" s="6" t="s">
        <v>54</v>
      </c>
      <c r="C56" s="23" t="s">
        <v>42</v>
      </c>
    </row>
    <row r="57" spans="1:3" s="2" customFormat="1" ht="40.5" customHeight="1" thickBot="1" x14ac:dyDescent="0.3">
      <c r="A57" s="149" t="s">
        <v>43</v>
      </c>
      <c r="B57" s="150"/>
      <c r="C57" s="151"/>
    </row>
    <row r="58" spans="1:3" s="2" customFormat="1" ht="75.75" thickBot="1" x14ac:dyDescent="0.3">
      <c r="A58" s="56" t="s">
        <v>57</v>
      </c>
      <c r="B58" s="7">
        <v>0</v>
      </c>
      <c r="C58" s="17">
        <f>MIN(B58,2)</f>
        <v>0</v>
      </c>
    </row>
    <row r="59" spans="1:3" s="2" customFormat="1" ht="90.75" thickBot="1" x14ac:dyDescent="0.3">
      <c r="A59" s="56" t="s">
        <v>58</v>
      </c>
      <c r="B59" s="5" t="s">
        <v>56</v>
      </c>
      <c r="C59" s="57">
        <f>MIN(B59,2)</f>
        <v>2</v>
      </c>
    </row>
    <row r="60" spans="1:3" s="2" customFormat="1" ht="60.75" customHeight="1" thickBot="1" x14ac:dyDescent="0.3">
      <c r="A60" s="152" t="s">
        <v>44</v>
      </c>
      <c r="B60" s="153"/>
      <c r="C60" s="154"/>
    </row>
    <row r="61" spans="1:3" s="2" customFormat="1" ht="15.75" thickBot="1" x14ac:dyDescent="0.3">
      <c r="A61" s="19" t="s">
        <v>45</v>
      </c>
      <c r="B61" s="7" t="s">
        <v>52</v>
      </c>
      <c r="C61" s="58">
        <f>IF(B61="SI",2,0)</f>
        <v>2</v>
      </c>
    </row>
    <row r="62" spans="1:3" s="2" customFormat="1" ht="30.75" thickBot="1" x14ac:dyDescent="0.3">
      <c r="A62" s="19" t="s">
        <v>46</v>
      </c>
      <c r="B62" s="7" t="s">
        <v>53</v>
      </c>
      <c r="C62" s="58">
        <f>IF(B62="SI",2,0)</f>
        <v>0</v>
      </c>
    </row>
    <row r="63" spans="1:3" s="2" customFormat="1" ht="30.75" thickBot="1" x14ac:dyDescent="0.3">
      <c r="A63" s="24" t="s">
        <v>47</v>
      </c>
      <c r="B63" s="59" t="s">
        <v>53</v>
      </c>
      <c r="C63" s="60">
        <f>IF(B63="SI",2,0)</f>
        <v>0</v>
      </c>
    </row>
    <row r="64" spans="1:3" ht="15.75" thickTop="1" x14ac:dyDescent="0.25">
      <c r="A64" s="3"/>
      <c r="B64" s="11"/>
    </row>
    <row r="65" spans="2:5" x14ac:dyDescent="0.25">
      <c r="D65" s="8">
        <v>0</v>
      </c>
      <c r="E65">
        <v>0</v>
      </c>
    </row>
    <row r="66" spans="2:5" x14ac:dyDescent="0.25">
      <c r="D66" s="8">
        <v>1</v>
      </c>
      <c r="E66">
        <v>1</v>
      </c>
    </row>
    <row r="67" spans="2:5" x14ac:dyDescent="0.25">
      <c r="D67" s="8">
        <v>2</v>
      </c>
      <c r="E67">
        <v>2</v>
      </c>
    </row>
    <row r="68" spans="2:5" x14ac:dyDescent="0.25">
      <c r="D68" s="8" t="s">
        <v>56</v>
      </c>
      <c r="E68">
        <v>2</v>
      </c>
    </row>
    <row r="72" spans="2:5" x14ac:dyDescent="0.25">
      <c r="D72">
        <v>0</v>
      </c>
      <c r="E72">
        <v>0</v>
      </c>
    </row>
    <row r="73" spans="2:5" x14ac:dyDescent="0.25">
      <c r="D73">
        <v>1</v>
      </c>
      <c r="E73">
        <v>1</v>
      </c>
    </row>
    <row r="74" spans="2:5" x14ac:dyDescent="0.25">
      <c r="B74" s="10" t="s">
        <v>52</v>
      </c>
      <c r="D74">
        <v>2</v>
      </c>
      <c r="E74">
        <v>2</v>
      </c>
    </row>
    <row r="75" spans="2:5" x14ac:dyDescent="0.25">
      <c r="B75" s="10" t="s">
        <v>53</v>
      </c>
      <c r="D75">
        <v>3</v>
      </c>
      <c r="E75">
        <v>2</v>
      </c>
    </row>
    <row r="76" spans="2:5" x14ac:dyDescent="0.25">
      <c r="D76">
        <v>4</v>
      </c>
      <c r="E76">
        <v>2</v>
      </c>
    </row>
    <row r="77" spans="2:5" x14ac:dyDescent="0.25">
      <c r="D77">
        <v>5</v>
      </c>
      <c r="E77">
        <v>2</v>
      </c>
    </row>
    <row r="78" spans="2:5" x14ac:dyDescent="0.25">
      <c r="D78">
        <v>6</v>
      </c>
      <c r="E78">
        <v>2</v>
      </c>
    </row>
    <row r="79" spans="2:5" x14ac:dyDescent="0.25">
      <c r="D79">
        <v>7</v>
      </c>
      <c r="E79">
        <v>2</v>
      </c>
    </row>
    <row r="80" spans="2:5" x14ac:dyDescent="0.25">
      <c r="D80">
        <v>8</v>
      </c>
      <c r="E80">
        <v>2</v>
      </c>
    </row>
    <row r="81" spans="4:5" x14ac:dyDescent="0.25">
      <c r="D81" t="s">
        <v>75</v>
      </c>
      <c r="E81">
        <v>2</v>
      </c>
    </row>
  </sheetData>
  <sheetProtection selectLockedCells="1" selectUnlockedCells="1"/>
  <mergeCells count="17">
    <mergeCell ref="A47:B47"/>
    <mergeCell ref="A48:B48"/>
    <mergeCell ref="A57:C57"/>
    <mergeCell ref="A60:C60"/>
    <mergeCell ref="A51:B51"/>
    <mergeCell ref="A52:B52"/>
    <mergeCell ref="A43:B43"/>
    <mergeCell ref="A17:B17"/>
    <mergeCell ref="A2:B2"/>
    <mergeCell ref="A39:B39"/>
    <mergeCell ref="A27:B27"/>
    <mergeCell ref="A3:C3"/>
    <mergeCell ref="A7:C7"/>
    <mergeCell ref="A11:C11"/>
    <mergeCell ref="A23:C23"/>
    <mergeCell ref="A28:B28"/>
    <mergeCell ref="A29:B29"/>
  </mergeCells>
  <dataValidations count="2">
    <dataValidation type="list" allowBlank="1" showInputMessage="1" showErrorMessage="1" sqref="B58:B59">
      <formula1>$D$65:$D$68</formula1>
    </dataValidation>
    <dataValidation type="list" allowBlank="1" showDropDown="1" showInputMessage="1" showErrorMessage="1" sqref="A63">
      <formula1>#REF!</formula1>
    </dataValidation>
  </dataValidations>
  <pageMargins left="0.24" right="0.24" top="0.37" bottom="0.25" header="0.17" footer="0.17"/>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[1]Modelo!#REF!</xm:f>
          </x14:formula1>
          <xm:sqref>A59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6"/>
  <sheetViews>
    <sheetView tabSelected="1" topLeftCell="A15" workbookViewId="0">
      <selection activeCell="B24" sqref="B24"/>
    </sheetView>
  </sheetViews>
  <sheetFormatPr baseColWidth="10" defaultRowHeight="15" x14ac:dyDescent="0.25"/>
  <cols>
    <col min="1" max="1" width="64.28515625" style="81" customWidth="1"/>
    <col min="2" max="2" width="17.85546875" style="97" customWidth="1"/>
    <col min="3" max="3" width="16.85546875" style="98" customWidth="1"/>
    <col min="4" max="16384" width="11.42578125" style="81"/>
  </cols>
  <sheetData>
    <row r="1" spans="1:3" ht="24.95" customHeight="1" thickTop="1" thickBot="1" x14ac:dyDescent="0.3">
      <c r="A1" s="172" t="s">
        <v>0</v>
      </c>
      <c r="B1" s="173"/>
      <c r="C1" s="80" t="s">
        <v>1</v>
      </c>
    </row>
    <row r="2" spans="1:3" ht="38.1" customHeight="1" thickBot="1" x14ac:dyDescent="0.3">
      <c r="A2" s="183" t="s">
        <v>2</v>
      </c>
      <c r="B2" s="184"/>
      <c r="C2" s="82" t="s">
        <v>3</v>
      </c>
    </row>
    <row r="3" spans="1:3" ht="39.75" customHeight="1" thickBot="1" x14ac:dyDescent="0.3">
      <c r="A3" s="185" t="s">
        <v>4</v>
      </c>
      <c r="B3" s="186"/>
      <c r="C3" s="187"/>
    </row>
    <row r="4" spans="1:3" ht="39.75" customHeight="1" thickBot="1" x14ac:dyDescent="0.3">
      <c r="A4" s="163" t="s">
        <v>79</v>
      </c>
      <c r="B4" s="160"/>
      <c r="C4" s="79">
        <f>VLOOKUP(A4,Modelo!A4:C6,3)</f>
        <v>6</v>
      </c>
    </row>
    <row r="5" spans="1:3" ht="39.75" customHeight="1" thickBot="1" x14ac:dyDescent="0.3">
      <c r="A5" s="188" t="s">
        <v>5</v>
      </c>
      <c r="B5" s="189"/>
      <c r="C5" s="190"/>
    </row>
    <row r="6" spans="1:3" ht="39.75" customHeight="1" thickBot="1" x14ac:dyDescent="0.3">
      <c r="A6" s="162" t="s">
        <v>73</v>
      </c>
      <c r="B6" s="160"/>
      <c r="C6" s="79">
        <f>VLOOKUP(A6,Modelo!A8:C10,3)</f>
        <v>6</v>
      </c>
    </row>
    <row r="7" spans="1:3" ht="39.75" customHeight="1" thickBot="1" x14ac:dyDescent="0.3">
      <c r="A7" s="191" t="s">
        <v>6</v>
      </c>
      <c r="B7" s="192"/>
      <c r="C7" s="193"/>
    </row>
    <row r="8" spans="1:3" ht="39.75" customHeight="1" thickBot="1" x14ac:dyDescent="0.3">
      <c r="A8" s="163" t="s">
        <v>74</v>
      </c>
      <c r="B8" s="160"/>
      <c r="C8" s="83">
        <f>VLOOKUP(A8,Modelo!A12:C16,3)</f>
        <v>6.4</v>
      </c>
    </row>
    <row r="9" spans="1:3" ht="59.25" customHeight="1" thickBot="1" x14ac:dyDescent="0.3">
      <c r="A9" s="176" t="s">
        <v>7</v>
      </c>
      <c r="B9" s="177"/>
      <c r="C9" s="82" t="s">
        <v>8</v>
      </c>
    </row>
    <row r="10" spans="1:3" ht="60" customHeight="1" thickBot="1" x14ac:dyDescent="0.3">
      <c r="A10" s="164" t="s">
        <v>83</v>
      </c>
      <c r="B10" s="165"/>
      <c r="C10" s="79">
        <f>VLOOKUP(A10,Modelo!A18:C21,3)</f>
        <v>2</v>
      </c>
    </row>
    <row r="11" spans="1:3" ht="38.1" customHeight="1" thickBot="1" x14ac:dyDescent="0.3">
      <c r="A11" s="84" t="s">
        <v>9</v>
      </c>
      <c r="B11" s="85"/>
      <c r="C11" s="82" t="s">
        <v>8</v>
      </c>
    </row>
    <row r="12" spans="1:3" ht="44.25" customHeight="1" thickBot="1" x14ac:dyDescent="0.3">
      <c r="A12" s="180" t="s">
        <v>10</v>
      </c>
      <c r="B12" s="181"/>
      <c r="C12" s="182"/>
    </row>
    <row r="13" spans="1:3" ht="20.100000000000001" customHeight="1" thickBot="1" x14ac:dyDescent="0.3">
      <c r="A13" s="161" t="s">
        <v>55</v>
      </c>
      <c r="B13" s="160"/>
      <c r="C13" s="79">
        <f>VLOOKUP(A13,Modelo!A24:C26,3)</f>
        <v>1</v>
      </c>
    </row>
    <row r="14" spans="1:3" ht="20.100000000000001" customHeight="1" thickBot="1" x14ac:dyDescent="0.3">
      <c r="A14" s="86"/>
      <c r="B14" s="87" t="s">
        <v>54</v>
      </c>
      <c r="C14" s="87"/>
    </row>
    <row r="15" spans="1:3" ht="72" customHeight="1" thickBot="1" x14ac:dyDescent="0.3">
      <c r="A15" s="108" t="s">
        <v>11</v>
      </c>
      <c r="B15" s="118" t="s">
        <v>52</v>
      </c>
      <c r="C15" s="88">
        <f>IF(B15="si",2,0)</f>
        <v>2</v>
      </c>
    </row>
    <row r="16" spans="1:3" ht="38.1" customHeight="1" thickBot="1" x14ac:dyDescent="0.3">
      <c r="A16" s="176" t="s">
        <v>12</v>
      </c>
      <c r="B16" s="177"/>
      <c r="C16" s="82" t="s">
        <v>13</v>
      </c>
    </row>
    <row r="17" spans="1:3" ht="99" customHeight="1" thickBot="1" x14ac:dyDescent="0.3">
      <c r="A17" s="178" t="s">
        <v>48</v>
      </c>
      <c r="B17" s="179"/>
      <c r="C17" s="88">
        <f>MIN(15,SUM(C19:C26))</f>
        <v>0</v>
      </c>
    </row>
    <row r="18" spans="1:3" ht="32.25" customHeight="1" thickBot="1" x14ac:dyDescent="0.3">
      <c r="A18" s="89"/>
      <c r="B18" s="90" t="s">
        <v>65</v>
      </c>
      <c r="C18" s="88"/>
    </row>
    <row r="19" spans="1:3" ht="20.100000000000001" customHeight="1" thickBot="1" x14ac:dyDescent="0.3">
      <c r="A19" s="109" t="s">
        <v>66</v>
      </c>
      <c r="B19" s="123">
        <v>0</v>
      </c>
      <c r="C19" s="91">
        <f t="shared" ref="C19:C25" si="0">IF(B19="",0,MIN(B19,3))</f>
        <v>0</v>
      </c>
    </row>
    <row r="20" spans="1:3" ht="20.100000000000001" customHeight="1" thickBot="1" x14ac:dyDescent="0.3">
      <c r="A20" s="110" t="s">
        <v>59</v>
      </c>
      <c r="B20" s="124">
        <v>0</v>
      </c>
      <c r="C20" s="91">
        <f t="shared" si="0"/>
        <v>0</v>
      </c>
    </row>
    <row r="21" spans="1:3" ht="20.100000000000001" customHeight="1" thickBot="1" x14ac:dyDescent="0.3">
      <c r="A21" s="110" t="s">
        <v>60</v>
      </c>
      <c r="B21" s="124">
        <v>0</v>
      </c>
      <c r="C21" s="91">
        <f t="shared" si="0"/>
        <v>0</v>
      </c>
    </row>
    <row r="22" spans="1:3" ht="20.100000000000001" customHeight="1" thickBot="1" x14ac:dyDescent="0.3">
      <c r="A22" s="110" t="s">
        <v>61</v>
      </c>
      <c r="B22" s="124">
        <v>0</v>
      </c>
      <c r="C22" s="91">
        <f t="shared" si="0"/>
        <v>0</v>
      </c>
    </row>
    <row r="23" spans="1:3" ht="20.100000000000001" customHeight="1" thickBot="1" x14ac:dyDescent="0.3">
      <c r="A23" s="110" t="s">
        <v>62</v>
      </c>
      <c r="B23" s="124">
        <v>0</v>
      </c>
      <c r="C23" s="91">
        <f t="shared" si="0"/>
        <v>0</v>
      </c>
    </row>
    <row r="24" spans="1:3" ht="20.100000000000001" customHeight="1" thickBot="1" x14ac:dyDescent="0.3">
      <c r="A24" s="110" t="s">
        <v>63</v>
      </c>
      <c r="B24" s="124">
        <v>0</v>
      </c>
      <c r="C24" s="91">
        <f t="shared" si="0"/>
        <v>0</v>
      </c>
    </row>
    <row r="25" spans="1:3" ht="20.100000000000001" customHeight="1" thickBot="1" x14ac:dyDescent="0.3">
      <c r="A25" s="110" t="s">
        <v>67</v>
      </c>
      <c r="B25" s="124">
        <v>0</v>
      </c>
      <c r="C25" s="91">
        <f t="shared" si="0"/>
        <v>0</v>
      </c>
    </row>
    <row r="26" spans="1:3" ht="20.100000000000001" customHeight="1" thickBot="1" x14ac:dyDescent="0.3">
      <c r="A26" s="111" t="s">
        <v>64</v>
      </c>
      <c r="B26" s="125">
        <v>0</v>
      </c>
      <c r="C26" s="91">
        <f>IF(B26="",0,MIN(B26,3))</f>
        <v>0</v>
      </c>
    </row>
    <row r="27" spans="1:3" ht="69.75" customHeight="1" thickBot="1" x14ac:dyDescent="0.3">
      <c r="A27" s="176" t="s">
        <v>14</v>
      </c>
      <c r="B27" s="177"/>
      <c r="C27" s="82" t="s">
        <v>15</v>
      </c>
    </row>
    <row r="28" spans="1:3" ht="20.100000000000001" customHeight="1" thickBot="1" x14ac:dyDescent="0.3">
      <c r="A28" s="161" t="s">
        <v>80</v>
      </c>
      <c r="B28" s="160"/>
      <c r="C28" s="91">
        <f>VLOOKUP(A28,Modelo!A40:C42,3)</f>
        <v>2</v>
      </c>
    </row>
    <row r="29" spans="1:3" ht="74.25" customHeight="1" thickBot="1" x14ac:dyDescent="0.3">
      <c r="A29" s="176" t="s">
        <v>68</v>
      </c>
      <c r="B29" s="177"/>
      <c r="C29" s="82" t="s">
        <v>8</v>
      </c>
    </row>
    <row r="30" spans="1:3" ht="20.100000000000001" customHeight="1" thickBot="1" x14ac:dyDescent="0.3">
      <c r="A30" s="159" t="s">
        <v>76</v>
      </c>
      <c r="B30" s="160"/>
      <c r="C30" s="91">
        <f>VLOOKUP(A30,Modelo!A44:C46,3)</f>
        <v>1</v>
      </c>
    </row>
    <row r="31" spans="1:3" ht="38.1" customHeight="1" thickBot="1" x14ac:dyDescent="0.3">
      <c r="A31" s="84" t="s">
        <v>16</v>
      </c>
      <c r="B31" s="87" t="s">
        <v>54</v>
      </c>
      <c r="C31" s="82" t="s">
        <v>17</v>
      </c>
    </row>
    <row r="32" spans="1:3" ht="37.5" customHeight="1" thickBot="1" x14ac:dyDescent="0.3">
      <c r="A32" s="112" t="s">
        <v>18</v>
      </c>
      <c r="B32" s="126" t="s">
        <v>52</v>
      </c>
      <c r="C32" s="92">
        <f>IF(B32="si",3,0)</f>
        <v>3</v>
      </c>
    </row>
    <row r="33" spans="1:3" ht="15.75" thickTop="1" x14ac:dyDescent="0.25">
      <c r="A33" s="93"/>
      <c r="B33" s="94"/>
      <c r="C33" s="95"/>
    </row>
    <row r="34" spans="1:3" ht="15.75" thickBot="1" x14ac:dyDescent="0.3">
      <c r="A34" s="96"/>
    </row>
    <row r="35" spans="1:3" ht="24.95" customHeight="1" thickTop="1" thickBot="1" x14ac:dyDescent="0.3">
      <c r="A35" s="174" t="s">
        <v>38</v>
      </c>
      <c r="B35" s="175"/>
      <c r="C35" s="80" t="s">
        <v>39</v>
      </c>
    </row>
    <row r="36" spans="1:3" ht="38.1" customHeight="1" thickBot="1" x14ac:dyDescent="0.3">
      <c r="A36" s="176" t="s">
        <v>51</v>
      </c>
      <c r="B36" s="177"/>
      <c r="C36" s="82" t="s">
        <v>40</v>
      </c>
    </row>
    <row r="37" spans="1:3" ht="20.100000000000001" customHeight="1" thickBot="1" x14ac:dyDescent="0.3">
      <c r="A37" s="159" t="s">
        <v>81</v>
      </c>
      <c r="B37" s="160"/>
      <c r="C37" s="99">
        <f>VLOOKUP(A37,Modelo!A53:C55,3)</f>
        <v>3</v>
      </c>
    </row>
    <row r="38" spans="1:3" ht="38.1" customHeight="1" thickBot="1" x14ac:dyDescent="0.3">
      <c r="A38" s="100" t="s">
        <v>72</v>
      </c>
      <c r="B38" s="87" t="s">
        <v>54</v>
      </c>
      <c r="C38" s="82" t="s">
        <v>42</v>
      </c>
    </row>
    <row r="39" spans="1:3" ht="20.100000000000001" customHeight="1" thickBot="1" x14ac:dyDescent="0.3">
      <c r="A39" s="166" t="s">
        <v>43</v>
      </c>
      <c r="B39" s="167"/>
      <c r="C39" s="168"/>
    </row>
    <row r="40" spans="1:3" ht="75" x14ac:dyDescent="0.25">
      <c r="A40" s="113" t="s">
        <v>57</v>
      </c>
      <c r="B40" s="121">
        <v>0</v>
      </c>
      <c r="C40" s="101">
        <f>MIN(B40,2)</f>
        <v>0</v>
      </c>
    </row>
    <row r="41" spans="1:3" ht="90.75" thickBot="1" x14ac:dyDescent="0.3">
      <c r="A41" s="114" t="s">
        <v>58</v>
      </c>
      <c r="B41" s="122">
        <v>1</v>
      </c>
      <c r="C41" s="102">
        <f>MIN(B41,2)</f>
        <v>1</v>
      </c>
    </row>
    <row r="42" spans="1:3" ht="47.25" customHeight="1" thickBot="1" x14ac:dyDescent="0.3">
      <c r="A42" s="169" t="s">
        <v>44</v>
      </c>
      <c r="B42" s="170"/>
      <c r="C42" s="171"/>
    </row>
    <row r="43" spans="1:3" ht="20.100000000000001" customHeight="1" x14ac:dyDescent="0.25">
      <c r="A43" s="115" t="s">
        <v>45</v>
      </c>
      <c r="B43" s="119" t="s">
        <v>52</v>
      </c>
      <c r="C43" s="103">
        <f>IF(B43="SI",2,0)</f>
        <v>2</v>
      </c>
    </row>
    <row r="44" spans="1:3" ht="30.75" thickBot="1" x14ac:dyDescent="0.3">
      <c r="A44" s="116" t="s">
        <v>46</v>
      </c>
      <c r="B44" s="120" t="s">
        <v>52</v>
      </c>
      <c r="C44" s="104">
        <f>IF(B44="SI",2,0)</f>
        <v>2</v>
      </c>
    </row>
    <row r="45" spans="1:3" ht="30.75" thickBot="1" x14ac:dyDescent="0.3">
      <c r="A45" s="117" t="s">
        <v>47</v>
      </c>
      <c r="B45" s="120" t="s">
        <v>53</v>
      </c>
      <c r="C45" s="105">
        <f>IF(B45="SI",2,0)</f>
        <v>0</v>
      </c>
    </row>
    <row r="46" spans="1:3" ht="15.75" thickTop="1" x14ac:dyDescent="0.25">
      <c r="A46" s="106"/>
      <c r="B46" s="107"/>
    </row>
  </sheetData>
  <sheetProtection password="DDE2" sheet="1" objects="1" scenarios="1" selectLockedCells="1"/>
  <mergeCells count="23">
    <mergeCell ref="A39:C39"/>
    <mergeCell ref="A42:C42"/>
    <mergeCell ref="A1:B1"/>
    <mergeCell ref="A35:B35"/>
    <mergeCell ref="A36:B36"/>
    <mergeCell ref="A29:B29"/>
    <mergeCell ref="A16:B16"/>
    <mergeCell ref="A17:B17"/>
    <mergeCell ref="A27:B27"/>
    <mergeCell ref="A12:C12"/>
    <mergeCell ref="A2:B2"/>
    <mergeCell ref="A3:C3"/>
    <mergeCell ref="A5:C5"/>
    <mergeCell ref="A7:C7"/>
    <mergeCell ref="A9:B9"/>
    <mergeCell ref="A4:B4"/>
    <mergeCell ref="A37:B37"/>
    <mergeCell ref="A28:B28"/>
    <mergeCell ref="A6:B6"/>
    <mergeCell ref="A8:B8"/>
    <mergeCell ref="A10:B10"/>
    <mergeCell ref="A13:B13"/>
    <mergeCell ref="A30:B30"/>
  </mergeCells>
  <dataValidations count="1">
    <dataValidation type="list" allowBlank="1" showDropDown="1" showInputMessage="1" showErrorMessage="1" sqref="A45">
      <formula1>#REF!</formula1>
    </dataValidation>
  </dataValidations>
  <pageMargins left="0.26" right="0.24" top="0.75" bottom="0.75" header="0.3" footer="0.3"/>
  <pageSetup paperSize="9" orientation="portrait" r:id="rId1"/>
  <extLst>
    <ext xmlns:x14="http://schemas.microsoft.com/office/spreadsheetml/2009/9/main" uri="{CCE6A557-97BC-4b89-ADB6-D9C93CAAB3DF}">
      <x14:dataValidations xmlns:xm="http://schemas.microsoft.com/office/excel/2006/main" count="12">
        <x14:dataValidation type="list" allowBlank="1" showInputMessage="1" showErrorMessage="1">
          <x14:formula1>
            <xm:f>Modelo!$D$65:$D$68</xm:f>
          </x14:formula1>
          <xm:sqref>B41</xm:sqref>
        </x14:dataValidation>
        <x14:dataValidation type="list" allowBlank="1" showInputMessage="1" showErrorMessage="1">
          <x14:formula1>
            <xm:f>Modelo!$A$4:$A$6</xm:f>
          </x14:formula1>
          <xm:sqref>A4</xm:sqref>
        </x14:dataValidation>
        <x14:dataValidation type="list" allowBlank="1" showInputMessage="1" showErrorMessage="1">
          <x14:formula1>
            <xm:f>Modelo!$A$8:$A$10</xm:f>
          </x14:formula1>
          <xm:sqref>A6</xm:sqref>
        </x14:dataValidation>
        <x14:dataValidation type="list" allowBlank="1" showInputMessage="1" showErrorMessage="1">
          <x14:formula1>
            <xm:f>Modelo!$A$12:$A$16</xm:f>
          </x14:formula1>
          <xm:sqref>A8</xm:sqref>
        </x14:dataValidation>
        <x14:dataValidation type="list" allowBlank="1" showInputMessage="1" showErrorMessage="1">
          <x14:formula1>
            <xm:f>Modelo!$A$18:$A$21</xm:f>
          </x14:formula1>
          <xm:sqref>A10</xm:sqref>
        </x14:dataValidation>
        <x14:dataValidation type="list" allowBlank="1" showInputMessage="1" showErrorMessage="1">
          <x14:formula1>
            <xm:f>Modelo!$A$24:$A$26</xm:f>
          </x14:formula1>
          <xm:sqref>A13:A14</xm:sqref>
        </x14:dataValidation>
        <x14:dataValidation type="list" allowBlank="1" showInputMessage="1" showErrorMessage="1">
          <x14:formula1>
            <xm:f>Modelo!$A$40:$A$42</xm:f>
          </x14:formula1>
          <xm:sqref>A28</xm:sqref>
        </x14:dataValidation>
        <x14:dataValidation type="list" allowBlank="1" showInputMessage="1" showErrorMessage="1">
          <x14:formula1>
            <xm:f>Modelo!$A$44:$A$46</xm:f>
          </x14:formula1>
          <xm:sqref>A30</xm:sqref>
        </x14:dataValidation>
        <x14:dataValidation type="list" allowBlank="1" showInputMessage="1" showErrorMessage="1">
          <x14:formula1>
            <xm:f>Modelo!$A$53:$A$55</xm:f>
          </x14:formula1>
          <xm:sqref>A37</xm:sqref>
        </x14:dataValidation>
        <x14:dataValidation type="list" allowBlank="1" showInputMessage="1" showErrorMessage="1">
          <x14:formula1>
            <xm:f>Modelo!$D$65:$D$68</xm:f>
          </x14:formula1>
          <xm:sqref>B40</xm:sqref>
        </x14:dataValidation>
        <x14:dataValidation type="list" allowBlank="1" showInputMessage="1" showErrorMessage="1">
          <x14:formula1>
            <xm:f>Modelo!$D$72:$D$81</xm:f>
          </x14:formula1>
          <xm:sqref>B19:B26</xm:sqref>
        </x14:dataValidation>
        <x14:dataValidation type="list" allowBlank="1" showInputMessage="1" showErrorMessage="1">
          <x14:formula1>
            <xm:f>Modelo!$B$74:$B$75</xm:f>
          </x14:formula1>
          <xm:sqref>B15 B32 B43:B45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Modelo</vt:lpstr>
      <vt:lpstr>Formulario</vt:lpstr>
    </vt:vector>
  </TitlesOfParts>
  <Company>Gobierno de Navarra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Beloqui Ros, Mª del Mar (Servicio de Empleo)</dc:creator>
  <cp:lastModifiedBy>Beloqui Ros, Mª del Mar (Servicio de Empleo)</cp:lastModifiedBy>
  <cp:lastPrinted>2020-06-11T10:38:08Z</cp:lastPrinted>
  <dcterms:created xsi:type="dcterms:W3CDTF">2020-06-09T08:19:18Z</dcterms:created>
  <dcterms:modified xsi:type="dcterms:W3CDTF">2020-06-26T08:01:11Z</dcterms:modified>
</cp:coreProperties>
</file>