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2" windowHeight="1183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1" i="1"/>
  <c r="E34"/>
  <c r="E35"/>
  <c r="E25"/>
  <c r="E24"/>
  <c r="E23"/>
  <c r="E21"/>
  <c r="E19"/>
  <c r="E18"/>
  <c r="E17"/>
  <c r="E16"/>
  <c r="E15"/>
  <c r="E14"/>
  <c r="E12"/>
  <c r="E11"/>
  <c r="E9"/>
  <c r="E8"/>
  <c r="E7"/>
  <c r="E29"/>
  <c r="E32"/>
  <c r="E33"/>
  <c r="E36"/>
</calcChain>
</file>

<file path=xl/sharedStrings.xml><?xml version="1.0" encoding="utf-8"?>
<sst xmlns="http://schemas.openxmlformats.org/spreadsheetml/2006/main" count="53" uniqueCount="41">
  <si>
    <t>Ud</t>
  </si>
  <si>
    <t>Resumen</t>
  </si>
  <si>
    <t>Cant.</t>
  </si>
  <si>
    <t>Coste</t>
  </si>
  <si>
    <t>Importe</t>
  </si>
  <si>
    <t>MODALIDAD A1. REPOBLACIÓN FORESTAL</t>
  </si>
  <si>
    <t>Labor previa</t>
  </si>
  <si>
    <t>Ha</t>
  </si>
  <si>
    <t>Desbroce previo de matorral, pdte&gt;50%</t>
  </si>
  <si>
    <t>ha</t>
  </si>
  <si>
    <t>Acordonamiento mec. de restos de corta con desrrame in situ</t>
  </si>
  <si>
    <t>Acordonamiento manual de restos de corta con desrrame in situ</t>
  </si>
  <si>
    <t>Preparación del terreno</t>
  </si>
  <si>
    <t>ud</t>
  </si>
  <si>
    <t>Apertura retro. hoya semiabierta 60 x 60 x 60 cm</t>
  </si>
  <si>
    <t>Apertura manual de hoya semiabierta 40 x 40 x 40 cm</t>
  </si>
  <si>
    <t>Planta</t>
  </si>
  <si>
    <t>Plantación</t>
  </si>
  <si>
    <t>Plantación manual en hoya semiabierta</t>
  </si>
  <si>
    <t>Acotado</t>
  </si>
  <si>
    <t>m.l</t>
  </si>
  <si>
    <t>Cierre de malla y 1 alambre de espino</t>
  </si>
  <si>
    <t>Paso elevado para personas</t>
  </si>
  <si>
    <t>Mantenimiento de repoblaciones</t>
  </si>
  <si>
    <t>Limpieza por filas vegetación competidora en rep. artif.</t>
  </si>
  <si>
    <t>Presupuesto de ejecución material</t>
  </si>
  <si>
    <t>16% gastos generales y beneficio industrial</t>
  </si>
  <si>
    <t>Presupuesto de ejecución por contrata</t>
  </si>
  <si>
    <t>10% IVA s/todas partidas excepto acotado</t>
  </si>
  <si>
    <t>21% s/acotado</t>
  </si>
  <si>
    <t>Presupuesto de licitación</t>
  </si>
  <si>
    <t>Planta de roble del país (Quercus robur)</t>
  </si>
  <si>
    <t>Planta de cerezo (Prunus avium)</t>
  </si>
  <si>
    <t>Planta de Cryptomeria japonica</t>
  </si>
  <si>
    <t>Planta de pino taeda (Pinus taeda)</t>
  </si>
  <si>
    <t>REPOBLACIÓN DEL PARAJE KOMIZIARRA (CAMPAÑA 2019-2020)</t>
  </si>
  <si>
    <t>Repoblación forestal en Komiziarra</t>
  </si>
  <si>
    <t>Plantón de roble del país (Quercus robur)</t>
  </si>
  <si>
    <t>Plantón de roble americano (Quercus rubra)</t>
  </si>
  <si>
    <t>Cierre de 2 hiladas de alambre de espino</t>
  </si>
  <si>
    <t>Komiziarra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</si>
</sst>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Myriad Pro"/>
      <family val="2"/>
    </font>
    <font>
      <sz val="10"/>
      <color indexed="8"/>
      <name val="Calibri"/>
      <family val="2"/>
    </font>
    <font>
      <i/>
      <sz val="10"/>
      <name val="Myriad Pro"/>
      <family val="2"/>
    </font>
    <font>
      <b/>
      <sz val="10"/>
      <name val="Myriad Pro"/>
      <family val="2"/>
    </font>
    <font>
      <b/>
      <sz val="12"/>
      <name val="Myriad Pro"/>
      <family val="2"/>
    </font>
    <font>
      <sz val="10"/>
      <color indexed="8"/>
      <name val="Myriad Pro"/>
      <family val="2"/>
    </font>
    <font>
      <i/>
      <sz val="10"/>
      <color indexed="8"/>
      <name val="Myriad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4" fontId="3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6" fillId="0" borderId="2" xfId="0" applyFont="1" applyBorder="1"/>
    <xf numFmtId="0" fontId="7" fillId="0" borderId="3" xfId="0" applyFont="1" applyBorder="1"/>
    <xf numFmtId="0" fontId="6" fillId="0" borderId="3" xfId="0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3" sqref="G3"/>
    </sheetView>
  </sheetViews>
  <sheetFormatPr baseColWidth="10" defaultColWidth="11.44140625" defaultRowHeight="13.8"/>
  <cols>
    <col min="1" max="1" width="3.109375" style="1" bestFit="1" customWidth="1"/>
    <col min="2" max="2" width="53.88671875" style="1" bestFit="1" customWidth="1"/>
    <col min="3" max="3" width="8.88671875" style="2" bestFit="1" customWidth="1"/>
    <col min="4" max="4" width="8" style="3" customWidth="1"/>
    <col min="5" max="5" width="10" style="3" customWidth="1"/>
    <col min="6" max="16384" width="11.44140625" style="4"/>
  </cols>
  <sheetData>
    <row r="1" spans="1:5" ht="15.6">
      <c r="B1" s="8" t="s">
        <v>35</v>
      </c>
    </row>
    <row r="3" spans="1:5">
      <c r="A3" s="24" t="s">
        <v>0</v>
      </c>
      <c r="B3" s="25" t="s">
        <v>1</v>
      </c>
      <c r="C3" s="26" t="s">
        <v>2</v>
      </c>
      <c r="D3" s="27" t="s">
        <v>3</v>
      </c>
      <c r="E3" s="28" t="s">
        <v>4</v>
      </c>
    </row>
    <row r="4" spans="1:5">
      <c r="A4" s="10"/>
      <c r="B4" s="11" t="s">
        <v>5</v>
      </c>
      <c r="C4" s="12"/>
      <c r="D4" s="13"/>
      <c r="E4" s="14"/>
    </row>
    <row r="5" spans="1:5">
      <c r="A5" s="10"/>
      <c r="B5" s="15" t="s">
        <v>36</v>
      </c>
      <c r="C5" s="12"/>
      <c r="D5" s="13"/>
      <c r="E5" s="14"/>
    </row>
    <row r="6" spans="1:5">
      <c r="A6" s="16"/>
      <c r="B6" s="17" t="s">
        <v>6</v>
      </c>
      <c r="C6" s="18"/>
      <c r="D6" s="19"/>
      <c r="E6" s="20"/>
    </row>
    <row r="7" spans="1:5">
      <c r="A7" s="16" t="s">
        <v>7</v>
      </c>
      <c r="B7" s="21" t="s">
        <v>8</v>
      </c>
      <c r="C7" s="18">
        <v>1.65</v>
      </c>
      <c r="D7" s="19">
        <v>447.4</v>
      </c>
      <c r="E7" s="20">
        <f>C7*D7</f>
        <v>738.20999999999992</v>
      </c>
    </row>
    <row r="8" spans="1:5">
      <c r="A8" s="16" t="s">
        <v>9</v>
      </c>
      <c r="B8" s="21" t="s">
        <v>11</v>
      </c>
      <c r="C8" s="18">
        <v>1.65</v>
      </c>
      <c r="D8" s="19">
        <v>984</v>
      </c>
      <c r="E8" s="20">
        <f>C8*D8</f>
        <v>1623.6</v>
      </c>
    </row>
    <row r="9" spans="1:5">
      <c r="A9" s="16" t="s">
        <v>9</v>
      </c>
      <c r="B9" s="21" t="s">
        <v>10</v>
      </c>
      <c r="C9" s="18">
        <v>21.27</v>
      </c>
      <c r="D9" s="19">
        <v>750</v>
      </c>
      <c r="E9" s="20">
        <f>C9*D9</f>
        <v>15952.5</v>
      </c>
    </row>
    <row r="10" spans="1:5">
      <c r="A10" s="16"/>
      <c r="B10" s="17" t="s">
        <v>12</v>
      </c>
      <c r="C10" s="18"/>
      <c r="D10" s="19"/>
      <c r="E10" s="20"/>
    </row>
    <row r="11" spans="1:5">
      <c r="A11" s="16" t="s">
        <v>13</v>
      </c>
      <c r="B11" s="21" t="s">
        <v>14</v>
      </c>
      <c r="C11" s="22">
        <v>16988.887999999999</v>
      </c>
      <c r="D11" s="19">
        <v>0.7</v>
      </c>
      <c r="E11" s="20">
        <f>C11*D11</f>
        <v>11892.221599999999</v>
      </c>
    </row>
    <row r="12" spans="1:5">
      <c r="A12" s="16" t="s">
        <v>13</v>
      </c>
      <c r="B12" s="21" t="s">
        <v>15</v>
      </c>
      <c r="C12" s="22">
        <v>1833.3330000000001</v>
      </c>
      <c r="D12" s="19">
        <v>0.57999999999999996</v>
      </c>
      <c r="E12" s="20">
        <f>C12*D12</f>
        <v>1063.33314</v>
      </c>
    </row>
    <row r="13" spans="1:5">
      <c r="A13" s="16"/>
      <c r="B13" s="17" t="s">
        <v>16</v>
      </c>
      <c r="C13" s="22"/>
      <c r="D13" s="19"/>
      <c r="E13" s="20"/>
    </row>
    <row r="14" spans="1:5">
      <c r="A14" s="16" t="s">
        <v>13</v>
      </c>
      <c r="B14" s="21" t="s">
        <v>31</v>
      </c>
      <c r="C14" s="22">
        <v>1650</v>
      </c>
      <c r="D14" s="19">
        <v>0.7</v>
      </c>
      <c r="E14" s="20">
        <f t="shared" ref="E14:E19" si="0">C14*D14</f>
        <v>1155</v>
      </c>
    </row>
    <row r="15" spans="1:5">
      <c r="A15" s="16" t="s">
        <v>13</v>
      </c>
      <c r="B15" s="21" t="s">
        <v>32</v>
      </c>
      <c r="C15" s="22">
        <v>183.333</v>
      </c>
      <c r="D15" s="19">
        <v>0.7</v>
      </c>
      <c r="E15" s="20">
        <f t="shared" si="0"/>
        <v>128.3331</v>
      </c>
    </row>
    <row r="16" spans="1:5">
      <c r="A16" s="16" t="s">
        <v>13</v>
      </c>
      <c r="B16" s="21" t="s">
        <v>37</v>
      </c>
      <c r="C16" s="22">
        <v>3433.3330000000001</v>
      </c>
      <c r="D16" s="19">
        <v>1</v>
      </c>
      <c r="E16" s="20">
        <f t="shared" si="0"/>
        <v>3433.3330000000001</v>
      </c>
    </row>
    <row r="17" spans="1:5">
      <c r="A17" s="16" t="s">
        <v>13</v>
      </c>
      <c r="B17" s="21" t="s">
        <v>38</v>
      </c>
      <c r="C17" s="22">
        <v>4177.7780000000002</v>
      </c>
      <c r="D17" s="19">
        <v>1</v>
      </c>
      <c r="E17" s="20">
        <f t="shared" si="0"/>
        <v>4177.7780000000002</v>
      </c>
    </row>
    <row r="18" spans="1:5">
      <c r="A18" s="16" t="s">
        <v>13</v>
      </c>
      <c r="B18" s="21" t="s">
        <v>34</v>
      </c>
      <c r="C18" s="22">
        <v>5355.5559999999996</v>
      </c>
      <c r="D18" s="19">
        <v>0.5</v>
      </c>
      <c r="E18" s="20">
        <f t="shared" si="0"/>
        <v>2677.7779999999998</v>
      </c>
    </row>
    <row r="19" spans="1:5">
      <c r="A19" s="16" t="s">
        <v>13</v>
      </c>
      <c r="B19" s="21" t="s">
        <v>33</v>
      </c>
      <c r="C19" s="22">
        <v>4022.2220000000002</v>
      </c>
      <c r="D19" s="19">
        <v>0.75</v>
      </c>
      <c r="E19" s="20">
        <f t="shared" si="0"/>
        <v>3016.6665000000003</v>
      </c>
    </row>
    <row r="20" spans="1:5">
      <c r="A20" s="16"/>
      <c r="B20" s="17" t="s">
        <v>17</v>
      </c>
      <c r="C20" s="22"/>
      <c r="D20" s="19"/>
      <c r="E20" s="20"/>
    </row>
    <row r="21" spans="1:5">
      <c r="A21" s="16" t="s">
        <v>13</v>
      </c>
      <c r="B21" s="21" t="s">
        <v>18</v>
      </c>
      <c r="C21" s="22">
        <v>18822.222000000002</v>
      </c>
      <c r="D21" s="19">
        <v>0.49</v>
      </c>
      <c r="E21" s="20">
        <f>C21*D21</f>
        <v>9222.8887800000011</v>
      </c>
    </row>
    <row r="22" spans="1:5">
      <c r="A22" s="16"/>
      <c r="B22" s="17" t="s">
        <v>19</v>
      </c>
      <c r="C22" s="18"/>
      <c r="D22" s="19"/>
      <c r="E22" s="20"/>
    </row>
    <row r="23" spans="1:5">
      <c r="A23" s="16" t="s">
        <v>20</v>
      </c>
      <c r="B23" s="21" t="s">
        <v>21</v>
      </c>
      <c r="C23" s="22">
        <v>1930</v>
      </c>
      <c r="D23" s="19">
        <v>4.46</v>
      </c>
      <c r="E23" s="20">
        <f>C23*D23</f>
        <v>8607.7999999999993</v>
      </c>
    </row>
    <row r="24" spans="1:5">
      <c r="A24" s="16" t="s">
        <v>13</v>
      </c>
      <c r="B24" s="21" t="s">
        <v>22</v>
      </c>
      <c r="C24" s="18">
        <v>9</v>
      </c>
      <c r="D24" s="19">
        <v>15</v>
      </c>
      <c r="E24" s="20">
        <f>C24*D24</f>
        <v>135</v>
      </c>
    </row>
    <row r="25" spans="1:5">
      <c r="A25" s="16" t="s">
        <v>20</v>
      </c>
      <c r="B25" s="21" t="s">
        <v>39</v>
      </c>
      <c r="C25" s="18">
        <v>830</v>
      </c>
      <c r="D25" s="19">
        <v>3.21</v>
      </c>
      <c r="E25" s="20">
        <f>C25*D25</f>
        <v>2664.3</v>
      </c>
    </row>
    <row r="26" spans="1:5">
      <c r="A26" s="10"/>
      <c r="B26" s="11"/>
      <c r="C26" s="12"/>
      <c r="D26" s="13"/>
      <c r="E26" s="14"/>
    </row>
    <row r="27" spans="1:5">
      <c r="A27" s="10"/>
      <c r="B27" s="15" t="s">
        <v>23</v>
      </c>
      <c r="C27" s="12"/>
      <c r="D27" s="13"/>
      <c r="E27" s="14"/>
    </row>
    <row r="28" spans="1:5">
      <c r="A28" s="10" t="s">
        <v>9</v>
      </c>
      <c r="B28" s="11" t="s">
        <v>24</v>
      </c>
      <c r="C28" s="21"/>
      <c r="D28" s="21"/>
      <c r="E28" s="23"/>
    </row>
    <row r="29" spans="1:5">
      <c r="A29" s="10"/>
      <c r="B29" s="12" t="s">
        <v>40</v>
      </c>
      <c r="C29" s="12">
        <v>13.85</v>
      </c>
      <c r="D29" s="19">
        <v>372.38</v>
      </c>
      <c r="E29" s="14">
        <f>C29*D29</f>
        <v>5157.4629999999997</v>
      </c>
    </row>
    <row r="30" spans="1:5">
      <c r="A30" s="2"/>
    </row>
    <row r="31" spans="1:5">
      <c r="C31" s="5"/>
      <c r="D31" s="6" t="s">
        <v>25</v>
      </c>
      <c r="E31" s="9">
        <f>SUM(E7:E29)</f>
        <v>71646.205119999999</v>
      </c>
    </row>
    <row r="32" spans="1:5">
      <c r="D32" s="2" t="s">
        <v>26</v>
      </c>
      <c r="E32" s="14">
        <f>E31*0.16</f>
        <v>11463.3928192</v>
      </c>
    </row>
    <row r="33" spans="4:5">
      <c r="D33" s="6" t="s">
        <v>27</v>
      </c>
      <c r="E33" s="9">
        <f>E32+E31</f>
        <v>83109.597939200001</v>
      </c>
    </row>
    <row r="34" spans="4:5">
      <c r="D34" s="2" t="s">
        <v>28</v>
      </c>
      <c r="E34" s="14">
        <f>(E31-E23-E24-E25)*1.16*0.1</f>
        <v>6987.7361939199982</v>
      </c>
    </row>
    <row r="35" spans="4:5">
      <c r="D35" s="2" t="s">
        <v>29</v>
      </c>
      <c r="E35" s="14">
        <f>(E23+E24+E25)*1.16*0.21</f>
        <v>2778.7695599999993</v>
      </c>
    </row>
    <row r="36" spans="4:5">
      <c r="D36" s="7" t="s">
        <v>30</v>
      </c>
      <c r="E36" s="29">
        <f>SUM(E33:E35)</f>
        <v>92876.103693119992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f-enrique</dc:creator>
  <cp:lastModifiedBy>gmitxela</cp:lastModifiedBy>
  <dcterms:created xsi:type="dcterms:W3CDTF">2017-07-24T09:38:06Z</dcterms:created>
  <dcterms:modified xsi:type="dcterms:W3CDTF">2019-11-04T12:19:25Z</dcterms:modified>
</cp:coreProperties>
</file>